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\\by-cs103\datenw$\IRSEC\Quarterly Preparations\Quarterly Preparations Q2 2022\FX\"/>
    </mc:Choice>
  </mc:AlternateContent>
  <xr:revisionPtr revIDLastSave="0" documentId="8_{D276CA15-53D4-4089-87D5-432FC6EC3995}" xr6:coauthVersionLast="47" xr6:coauthVersionMax="47" xr10:uidLastSave="{00000000-0000-0000-0000-000000000000}"/>
  <workbookProtection workbookAlgorithmName="SHA-512" workbookHashValue="UnA+ezMUyEm52bveqLtu+PA3E1I7eij6a+0WM9+V2xJyWargK4zjd0AIpvzOCWM6shW9uBh+cC6EWaJTUo/GuA==" workbookSaltValue="CxA/y4HpdE0og/mBbnn6iQ==" workbookSpinCount="100000" lockStructure="1"/>
  <bookViews>
    <workbookView xWindow="-110" yWindow="-110" windowWidth="19420" windowHeight="10560" tabRatio="666" xr2:uid="{138FD062-6BBA-495F-8949-BC35AB8573E3}"/>
  </bookViews>
  <sheets>
    <sheet name="Manual" sheetId="1" r:id="rId1"/>
    <sheet name="FX Simulation by Quarter '22" sheetId="6" r:id="rId2"/>
    <sheet name="FX Simulation by Quarter '21" sheetId="2" state="hidden" r:id="rId3"/>
    <sheet name="Full-Year FX Sensitivities" sheetId="3" r:id="rId4"/>
    <sheet name="Sensitivity Impact 2021" sheetId="4" state="hidden" r:id="rId5"/>
    <sheet name="Sensitivity Impact 2022" sheetId="5" state="hidden" r:id="rId6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8" i="6" l="1"/>
  <c r="H78" i="6" s="1"/>
  <c r="J78" i="6" s="1"/>
  <c r="G74" i="6"/>
  <c r="H74" i="6" s="1"/>
  <c r="J74" i="6"/>
  <c r="G79" i="6"/>
  <c r="H79" i="6" s="1"/>
  <c r="J79" i="6" s="1"/>
  <c r="G77" i="6"/>
  <c r="H77" i="6" s="1"/>
  <c r="J77" i="6" s="1"/>
  <c r="G76" i="6"/>
  <c r="H76" i="6" s="1"/>
  <c r="J76" i="6" s="1"/>
  <c r="G75" i="6"/>
  <c r="H75" i="6" s="1"/>
  <c r="J75" i="6" s="1"/>
  <c r="G73" i="6"/>
  <c r="H73" i="6"/>
  <c r="J73" i="6"/>
  <c r="G72" i="6"/>
  <c r="H72" i="6" s="1"/>
  <c r="J72" i="6" s="1"/>
  <c r="G71" i="6"/>
  <c r="H71" i="6"/>
  <c r="J71" i="6" s="1"/>
  <c r="G70" i="6"/>
  <c r="H70" i="6" s="1"/>
  <c r="J70" i="6" s="1"/>
  <c r="H53" i="6"/>
  <c r="J53" i="6" s="1"/>
  <c r="J64" i="6" s="1"/>
  <c r="H10" i="6" s="1"/>
  <c r="H62" i="6"/>
  <c r="J62" i="6"/>
  <c r="H61" i="6"/>
  <c r="J61" i="6" s="1"/>
  <c r="H60" i="6"/>
  <c r="J60" i="6"/>
  <c r="H59" i="6"/>
  <c r="J59" i="6"/>
  <c r="H58" i="6"/>
  <c r="J58" i="6"/>
  <c r="H57" i="6"/>
  <c r="J57" i="6" s="1"/>
  <c r="H56" i="6"/>
  <c r="J56" i="6"/>
  <c r="H55" i="6"/>
  <c r="J55" i="6"/>
  <c r="H54" i="6"/>
  <c r="J54" i="6"/>
  <c r="H41" i="6"/>
  <c r="H40" i="6"/>
  <c r="H39" i="6"/>
  <c r="H38" i="6"/>
  <c r="H37" i="6"/>
  <c r="H36" i="6"/>
  <c r="H35" i="6"/>
  <c r="H34" i="6"/>
  <c r="H33" i="6"/>
  <c r="H32" i="6"/>
  <c r="H24" i="6"/>
  <c r="H23" i="6"/>
  <c r="H22" i="6"/>
  <c r="H21" i="6"/>
  <c r="H20" i="6"/>
  <c r="J20" i="6"/>
  <c r="H19" i="6"/>
  <c r="H18" i="6"/>
  <c r="J18" i="6" s="1"/>
  <c r="H17" i="6"/>
  <c r="H16" i="6"/>
  <c r="H15" i="6"/>
  <c r="J80" i="2"/>
  <c r="J42" i="2"/>
  <c r="H79" i="2"/>
  <c r="H61" i="2"/>
  <c r="H77" i="2"/>
  <c r="H76" i="2"/>
  <c r="H75" i="2"/>
  <c r="H57" i="2"/>
  <c r="H73" i="2"/>
  <c r="H72" i="2"/>
  <c r="H71" i="2"/>
  <c r="H53" i="2"/>
  <c r="H41" i="2"/>
  <c r="H40" i="2"/>
  <c r="H39" i="2"/>
  <c r="H38" i="2"/>
  <c r="H37" i="2"/>
  <c r="H36" i="2"/>
  <c r="H35" i="2"/>
  <c r="H34" i="2"/>
  <c r="H33" i="2"/>
  <c r="H32" i="2"/>
  <c r="J25" i="2"/>
  <c r="H24" i="2"/>
  <c r="H23" i="2"/>
  <c r="H22" i="2"/>
  <c r="H21" i="2"/>
  <c r="H20" i="2"/>
  <c r="H19" i="2"/>
  <c r="H18" i="2"/>
  <c r="H17" i="2"/>
  <c r="H16" i="2"/>
  <c r="H15" i="2"/>
  <c r="F10" i="2"/>
  <c r="H56" i="2"/>
  <c r="H58" i="2"/>
  <c r="H60" i="2"/>
  <c r="H54" i="2"/>
  <c r="G10" i="2"/>
  <c r="H62" i="2"/>
  <c r="J62" i="2"/>
  <c r="J64" i="2" s="1"/>
  <c r="H10" i="2" s="1"/>
  <c r="H55" i="2"/>
  <c r="H59" i="2"/>
  <c r="H70" i="2"/>
  <c r="H74" i="2"/>
  <c r="H78" i="2"/>
  <c r="I10" i="2"/>
  <c r="J43" i="6"/>
  <c r="G10" i="6" s="1"/>
  <c r="J81" i="6" l="1"/>
  <c r="I10" i="6" s="1"/>
  <c r="J26" i="6"/>
  <c r="F10" i="6" s="1"/>
  <c r="J10" i="2"/>
  <c r="J10" i="6" l="1"/>
</calcChain>
</file>

<file path=xl/sharedStrings.xml><?xml version="1.0" encoding="utf-8"?>
<sst xmlns="http://schemas.openxmlformats.org/spreadsheetml/2006/main" count="3947" uniqueCount="145">
  <si>
    <t xml:space="preserve">
Foreign Currency Simulation 2021
Net Sales </t>
  </si>
  <si>
    <t>Instructions:</t>
  </si>
  <si>
    <t>Ä</t>
  </si>
  <si>
    <r>
      <t xml:space="preserve">Simulation tool simulates </t>
    </r>
    <r>
      <rPr>
        <b/>
        <sz val="11"/>
        <color rgb="FF10384F"/>
        <rFont val="Arial"/>
        <family val="2"/>
      </rPr>
      <t>currency effect on Net Sales</t>
    </r>
    <r>
      <rPr>
        <sz val="11"/>
        <color rgb="FF10384F"/>
        <rFont val="Arial"/>
        <family val="2"/>
      </rPr>
      <t xml:space="preserve"> on a global </t>
    </r>
  </si>
  <si>
    <t>Bayer AG Group level by quarter.</t>
  </si>
  <si>
    <t xml:space="preserve">              cells allow you to individually input currency rate estimation of 10 most</t>
  </si>
  <si>
    <t>important foreign currencies.</t>
  </si>
  <si>
    <t xml:space="preserve">"Others" bucket is centrally maintained and calculated by Bayer AG Investor </t>
  </si>
  <si>
    <t>Relations.</t>
  </si>
  <si>
    <t xml:space="preserve">Basis for simulation are currency sensitivities by quarter. </t>
  </si>
  <si>
    <t>Full-Year sensitivities can be found on the last sheet of the tool.</t>
  </si>
  <si>
    <t>Questions to be adressed to:</t>
  </si>
  <si>
    <t>Bayer AG - Investor Relations</t>
  </si>
  <si>
    <r>
      <t xml:space="preserve">Overview on </t>
    </r>
    <r>
      <rPr>
        <b/>
        <sz val="11"/>
        <color theme="0"/>
        <rFont val="Arial"/>
        <family val="2"/>
      </rPr>
      <t>Net Sales Effect</t>
    </r>
    <r>
      <rPr>
        <sz val="11"/>
        <color theme="0"/>
        <rFont val="Arial"/>
        <family val="2"/>
      </rPr>
      <t xml:space="preserve"> (in € million)</t>
    </r>
  </si>
  <si>
    <t>Q1 Act</t>
  </si>
  <si>
    <t>Q4e</t>
  </si>
  <si>
    <t>FYe</t>
  </si>
  <si>
    <t>Q1</t>
  </si>
  <si>
    <t>Quarter 1</t>
  </si>
  <si>
    <t>Currency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</si>
  <si>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2020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</si>
  <si>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2021</t>
    </r>
  </si>
  <si>
    <r>
      <rPr>
        <b/>
        <sz val="11"/>
        <color theme="0"/>
        <rFont val="Arial"/>
        <family val="2"/>
      </rPr>
      <t>Simulation vs. Ø Rate Q1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</si>
  <si>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2021 (in € million)</t>
    </r>
  </si>
  <si>
    <t>USD</t>
  </si>
  <si>
    <t>CNY</t>
  </si>
  <si>
    <t>BRL</t>
  </si>
  <si>
    <t>JPY</t>
  </si>
  <si>
    <t>CAD</t>
  </si>
  <si>
    <t>GBP</t>
  </si>
  <si>
    <t>MXN</t>
  </si>
  <si>
    <t>RUB</t>
  </si>
  <si>
    <t>TRY</t>
  </si>
  <si>
    <t>AUD</t>
  </si>
  <si>
    <t>Others</t>
  </si>
  <si>
    <t>Total</t>
  </si>
  <si>
    <t>Q2</t>
  </si>
  <si>
    <t>Quarter 2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</si>
  <si>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2020</t>
    </r>
  </si>
  <si>
    <t>Rate
Simulation</t>
  </si>
  <si>
    <r>
      <rPr>
        <b/>
        <sz val="11"/>
        <color theme="0"/>
        <rFont val="Arial"/>
        <family val="2"/>
      </rPr>
      <t>Simulation vs. Ø Rate Q2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</si>
  <si>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2021 (in € million)</t>
    </r>
  </si>
  <si>
    <t>Q3</t>
  </si>
  <si>
    <t>Quarter 3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</si>
  <si>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2020</t>
    </r>
  </si>
  <si>
    <r>
      <rPr>
        <b/>
        <sz val="11"/>
        <color theme="0"/>
        <rFont val="Arial"/>
        <family val="2"/>
      </rPr>
      <t>Simulation vs. Ø Rate Q3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</si>
  <si>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2021 (in € million)</t>
    </r>
  </si>
  <si>
    <t>Q4</t>
  </si>
  <si>
    <t>Quarter 4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</si>
  <si>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2020</t>
    </r>
  </si>
  <si>
    <r>
      <rPr>
        <b/>
        <sz val="11"/>
        <color theme="0"/>
        <rFont val="Arial"/>
        <family val="2"/>
      </rPr>
      <t>Simulation vs. Ø Rate Q4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</si>
  <si>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2021 (in € million)</t>
    </r>
  </si>
  <si>
    <t>1% Sensitivity FY</t>
  </si>
  <si>
    <t>1% Sensitivity Q1</t>
  </si>
  <si>
    <t>1% Sensitivity Q2</t>
  </si>
  <si>
    <t>1% Sensitivity Q3</t>
  </si>
  <si>
    <t>1% Sensitivity Q4</t>
  </si>
  <si>
    <t>1% Sensitivity Q2-Q4</t>
  </si>
  <si>
    <t>1% Sensitivity HJ2</t>
  </si>
  <si>
    <t>Sales</t>
  </si>
  <si>
    <t>cEBITDA</t>
  </si>
  <si>
    <t>x</t>
  </si>
  <si>
    <t>AED</t>
  </si>
  <si>
    <t>ARS</t>
  </si>
  <si>
    <t>BDT</t>
  </si>
  <si>
    <t>BGN</t>
  </si>
  <si>
    <t>BOB</t>
  </si>
  <si>
    <t>CHF</t>
  </si>
  <si>
    <t>CLP</t>
  </si>
  <si>
    <t>COP</t>
  </si>
  <si>
    <t>CRC</t>
  </si>
  <si>
    <t>CZK</t>
  </si>
  <si>
    <t>DKK</t>
  </si>
  <si>
    <t>DOP</t>
  </si>
  <si>
    <t>DZD</t>
  </si>
  <si>
    <t>EGP</t>
  </si>
  <si>
    <t>EUR</t>
  </si>
  <si>
    <t>GTQ</t>
  </si>
  <si>
    <t>HKD</t>
  </si>
  <si>
    <t>HNL</t>
  </si>
  <si>
    <t>HRK</t>
  </si>
  <si>
    <t>HUF</t>
  </si>
  <si>
    <t>IDR</t>
  </si>
  <si>
    <t>ILS</t>
  </si>
  <si>
    <t>INR</t>
  </si>
  <si>
    <t>KES</t>
  </si>
  <si>
    <t>KRW</t>
  </si>
  <si>
    <t>KZT</t>
  </si>
  <si>
    <t>MAD</t>
  </si>
  <si>
    <t>MYR</t>
  </si>
  <si>
    <t>NIO</t>
  </si>
  <si>
    <t>NOK</t>
  </si>
  <si>
    <t>NZD</t>
  </si>
  <si>
    <t>PEN</t>
  </si>
  <si>
    <t>PHP</t>
  </si>
  <si>
    <t>PKR</t>
  </si>
  <si>
    <t>PLN</t>
  </si>
  <si>
    <t>PYG</t>
  </si>
  <si>
    <t>RON</t>
  </si>
  <si>
    <t>RSD</t>
  </si>
  <si>
    <t>SAR</t>
  </si>
  <si>
    <t>SEK</t>
  </si>
  <si>
    <t>SGD</t>
  </si>
  <si>
    <t>THB</t>
  </si>
  <si>
    <t>TWD</t>
  </si>
  <si>
    <t>UAH</t>
  </si>
  <si>
    <t>UYU</t>
  </si>
  <si>
    <t>VEF</t>
  </si>
  <si>
    <t>VND</t>
  </si>
  <si>
    <t>XOF</t>
  </si>
  <si>
    <t>ZAR</t>
  </si>
  <si>
    <t>IRR</t>
  </si>
  <si>
    <t>JOD</t>
  </si>
  <si>
    <t>MWK</t>
  </si>
  <si>
    <t>NGN</t>
  </si>
  <si>
    <t>TZS</t>
  </si>
  <si>
    <t>ZMW</t>
  </si>
  <si>
    <t>Recon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</si>
  <si>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2021</t>
    </r>
  </si>
  <si>
    <t>Q2 Act</t>
  </si>
  <si>
    <t>effect on Group level.</t>
  </si>
  <si>
    <t xml:space="preserve">
Foreign Currency Simulation 2022
Net Sales </t>
  </si>
  <si>
    <t>Q3 Act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</si>
  <si>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2021</t>
    </r>
  </si>
  <si>
    <t>2022 "Others" currency rates simulation based on month-end rates of</t>
  </si>
  <si>
    <t>Q3 SIM</t>
  </si>
  <si>
    <t>Q4 SIM</t>
  </si>
  <si>
    <t>FY SIM</t>
  </si>
  <si>
    <r>
      <rPr>
        <b/>
        <sz val="11"/>
        <color theme="0"/>
        <rFont val="Arial"/>
        <family val="2"/>
      </rPr>
      <t>Simulation vs. Ø Rate Q1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</si>
  <si>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2022 (in € million)</t>
    </r>
  </si>
  <si>
    <r>
      <rPr>
        <b/>
        <sz val="11"/>
        <color theme="0"/>
        <rFont val="Arial"/>
        <family val="2"/>
      </rPr>
      <t>Simulation vs. Ø Rate Q2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</si>
  <si>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2022 (in € million)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</si>
  <si>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2022 (in € million)</t>
    </r>
  </si>
  <si>
    <r>
      <rPr>
        <b/>
        <sz val="11"/>
        <color theme="0"/>
        <rFont val="Arial"/>
        <family val="2"/>
      </rPr>
      <t>Simulation vs. Ø Rate Q4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</si>
  <si>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>Simulation vs. Ø Rate Q3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</si>
  <si>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</si>
  <si>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</si>
  <si>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2022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</si>
  <si>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2022</t>
    </r>
  </si>
  <si>
    <t xml:space="preserve">Q1, Q2 2022 are pre-filled with Ø-Actual rates and reflect currency </t>
  </si>
  <si>
    <t>2022 rate simulation is pre-filled with month-end rates of June 2022.</t>
  </si>
  <si>
    <t>June 2022.</t>
  </si>
  <si>
    <t>Tobias Feld</t>
  </si>
  <si>
    <t>Manager, Investor Relations</t>
  </si>
  <si>
    <t>TOBIAS.FELD@BAYER.COM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</si>
</sst>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_-* #,##0.00\ _€_-;\-* #,##0.00\ _€_-;_-* &quot;-&quot;??\ _€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rgb="FF10384F"/>
      <name val="Calibri"/>
      <family val="2"/>
      <scheme val="minor"/>
    </font>
    <font>
      <b/>
      <u/>
      <sz val="11"/>
      <color rgb="FF10384F"/>
      <name val="Calibri"/>
      <family val="2"/>
      <scheme val="minor"/>
    </font>
    <font>
      <sz val="11"/>
      <color rgb="FF10384F"/>
      <name val="Wingdings"/>
      <charset val="2"/>
    </font>
    <font>
      <sz val="11"/>
      <color rgb="FF10384F"/>
      <name val="Arial"/>
      <family val="2"/>
    </font>
    <font>
      <b/>
      <sz val="11"/>
      <color rgb="FF10384F"/>
      <name val="Arial"/>
      <family val="2"/>
    </font>
    <font>
      <u/>
      <sz val="11"/>
      <color rgb="FF10384F"/>
      <name val="Arial"/>
      <family val="2"/>
    </font>
    <font>
      <u/>
      <sz val="11"/>
      <color rgb="FF10384F"/>
      <name val="Wingdings"/>
      <charset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10384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/>
      <top style="medium">
        <color rgb="FF10384F"/>
      </top>
      <bottom style="medium">
        <color rgb="FF10384F"/>
      </bottom>
      <diagonal/>
    </border>
    <border>
      <left style="medium">
        <color rgb="FF10384F"/>
      </left>
      <right style="medium">
        <color rgb="FF10384F"/>
      </right>
      <top style="medium">
        <color rgb="FF10384F"/>
      </top>
      <bottom style="medium">
        <color rgb="FF10384F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medium">
        <color rgb="FF10384F"/>
      </left>
      <right/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/>
      <top style="medium">
        <color rgb="FF10384F"/>
      </top>
      <bottom style="dotted">
        <color rgb="FF10384F"/>
      </bottom>
      <diagonal/>
    </border>
    <border>
      <left/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/>
      <right style="medium">
        <color rgb="FF10384F"/>
      </right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/>
      <top style="dotted">
        <color rgb="FF10384F"/>
      </top>
      <bottom style="dotted">
        <color rgb="FF10384F"/>
      </bottom>
      <diagonal/>
    </border>
    <border>
      <left/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/>
      <right style="medium">
        <color rgb="FF10384F"/>
      </right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/>
      <diagonal/>
    </border>
    <border>
      <left/>
      <right/>
      <top style="dotted">
        <color rgb="FF10384F"/>
      </top>
      <bottom/>
      <diagonal/>
    </border>
    <border>
      <left/>
      <right style="dotted">
        <color rgb="FF10384F"/>
      </right>
      <top style="dotted">
        <color rgb="FF10384F"/>
      </top>
      <bottom/>
      <diagonal/>
    </border>
    <border>
      <left style="dotted">
        <color rgb="FF10384F"/>
      </left>
      <right/>
      <top style="dotted">
        <color rgb="FF10384F"/>
      </top>
      <bottom/>
      <diagonal/>
    </border>
    <border>
      <left/>
      <right style="medium">
        <color rgb="FF10384F"/>
      </right>
      <top style="dotted">
        <color rgb="FF10384F"/>
      </top>
      <bottom/>
      <diagonal/>
    </border>
    <border>
      <left style="medium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/>
      <top style="thick">
        <color rgb="FF10384F"/>
      </top>
      <bottom style="medium">
        <color rgb="FF10384F"/>
      </bottom>
      <diagonal/>
    </border>
    <border>
      <left/>
      <right style="dotted">
        <color rgb="FF10384F"/>
      </right>
      <top style="thick">
        <color rgb="FF10384F"/>
      </top>
      <bottom style="medium">
        <color rgb="FF10384F"/>
      </bottom>
      <diagonal/>
    </border>
    <border>
      <left style="dotted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 style="medium">
        <color rgb="FF10384F"/>
      </right>
      <top style="thick">
        <color rgb="FF10384F"/>
      </top>
      <bottom style="medium">
        <color rgb="FF10384F"/>
      </bottom>
      <diagonal/>
    </border>
    <border>
      <left style="thick">
        <color theme="0"/>
      </left>
      <right/>
      <top style="thin">
        <color theme="0"/>
      </top>
      <bottom style="medium">
        <color rgb="FF10384F"/>
      </bottom>
      <diagonal/>
    </border>
    <border>
      <left/>
      <right style="thick">
        <color theme="0"/>
      </right>
      <top style="thin">
        <color theme="0"/>
      </top>
      <bottom style="medium">
        <color rgb="FF10384F"/>
      </bottom>
      <diagonal/>
    </border>
    <border>
      <left/>
      <right/>
      <top style="thin">
        <color theme="0"/>
      </top>
      <bottom style="medium">
        <color rgb="FF10384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7" applyNumberFormat="0" applyFill="0" applyAlignment="0" applyProtection="0"/>
    <xf numFmtId="0" fontId="19" fillId="0" borderId="38" applyNumberFormat="0" applyFill="0" applyAlignment="0" applyProtection="0"/>
    <xf numFmtId="0" fontId="20" fillId="0" borderId="39" applyNumberFormat="0" applyFill="0" applyAlignment="0" applyProtection="0"/>
    <xf numFmtId="0" fontId="20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40" applyNumberFormat="0" applyAlignment="0" applyProtection="0"/>
    <xf numFmtId="0" fontId="25" fillId="13" borderId="41" applyNumberFormat="0" applyAlignment="0" applyProtection="0"/>
    <xf numFmtId="0" fontId="26" fillId="13" borderId="40" applyNumberFormat="0" applyAlignment="0" applyProtection="0"/>
    <xf numFmtId="0" fontId="27" fillId="0" borderId="42" applyNumberFormat="0" applyFill="0" applyAlignment="0" applyProtection="0"/>
    <xf numFmtId="0" fontId="28" fillId="14" borderId="43" applyNumberFormat="0" applyAlignment="0" applyProtection="0"/>
    <xf numFmtId="0" fontId="29" fillId="0" borderId="0" applyNumberFormat="0" applyFill="0" applyBorder="0" applyAlignment="0" applyProtection="0"/>
    <xf numFmtId="0" fontId="1" fillId="15" borderId="44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45" applyNumberFormat="0" applyFill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166" fontId="1" fillId="0" borderId="0" applyFont="0" applyFill="0" applyBorder="0" applyAlignment="0" applyProtection="0"/>
    <xf numFmtId="0" fontId="32" fillId="0" borderId="0"/>
    <xf numFmtId="0" fontId="4" fillId="0" borderId="0"/>
    <xf numFmtId="0" fontId="1" fillId="0" borderId="0"/>
  </cellStyleXfs>
  <cellXfs count="95">
    <xf numFmtId="0" fontId="0" fillId="0" borderId="0" xfId="0"/>
    <xf numFmtId="0" fontId="4" fillId="2" borderId="0" xfId="0" applyFont="1" applyFill="1"/>
    <xf numFmtId="0" fontId="4" fillId="3" borderId="0" xfId="0" applyFont="1" applyFill="1"/>
    <xf numFmtId="0" fontId="6" fillId="3" borderId="0" xfId="0" applyFont="1" applyFill="1"/>
    <xf numFmtId="0" fontId="4" fillId="3" borderId="0" xfId="0" applyFont="1" applyFill="1" applyProtection="1">
      <protection locked="0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3" fontId="9" fillId="2" borderId="5" xfId="0" applyNumberFormat="1" applyFont="1" applyFill="1" applyBorder="1"/>
    <xf numFmtId="3" fontId="9" fillId="2" borderId="6" xfId="0" applyNumberFormat="1" applyFont="1" applyFill="1" applyBorder="1"/>
    <xf numFmtId="3" fontId="9" fillId="2" borderId="7" xfId="0" applyNumberFormat="1" applyFont="1" applyFill="1" applyBorder="1"/>
    <xf numFmtId="3" fontId="9" fillId="2" borderId="8" xfId="0" applyNumberFormat="1" applyFont="1" applyFill="1" applyBorder="1"/>
    <xf numFmtId="0" fontId="13" fillId="2" borderId="0" xfId="0" applyFont="1" applyFill="1" applyAlignment="1">
      <alignment horizont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2" fontId="9" fillId="2" borderId="13" xfId="0" applyNumberFormat="1" applyFont="1" applyFill="1" applyBorder="1"/>
    <xf numFmtId="2" fontId="9" fillId="2" borderId="14" xfId="0" applyNumberFormat="1" applyFont="1" applyFill="1" applyBorder="1"/>
    <xf numFmtId="0" fontId="9" fillId="2" borderId="18" xfId="0" applyFont="1" applyFill="1" applyBorder="1" applyAlignment="1">
      <alignment horizontal="center" vertical="center"/>
    </xf>
    <xf numFmtId="2" fontId="9" fillId="2" borderId="19" xfId="0" applyNumberFormat="1" applyFont="1" applyFill="1" applyBorder="1"/>
    <xf numFmtId="2" fontId="9" fillId="2" borderId="20" xfId="0" applyNumberFormat="1" applyFont="1" applyFill="1" applyBorder="1"/>
    <xf numFmtId="0" fontId="9" fillId="2" borderId="24" xfId="0" applyFont="1" applyFill="1" applyBorder="1" applyAlignment="1">
      <alignment horizontal="center" vertical="center"/>
    </xf>
    <xf numFmtId="2" fontId="9" fillId="5" borderId="24" xfId="0" applyNumberFormat="1" applyFont="1" applyFill="1" applyBorder="1"/>
    <xf numFmtId="2" fontId="4" fillId="5" borderId="25" xfId="0" applyNumberFormat="1" applyFont="1" applyFill="1" applyBorder="1"/>
    <xf numFmtId="0" fontId="4" fillId="2" borderId="0" xfId="0" applyFont="1" applyFill="1" applyAlignment="1">
      <alignment vertical="center"/>
    </xf>
    <xf numFmtId="0" fontId="10" fillId="2" borderId="29" xfId="0" applyFont="1" applyFill="1" applyBorder="1" applyAlignment="1">
      <alignment horizontal="center" vertical="center"/>
    </xf>
    <xf numFmtId="2" fontId="10" fillId="5" borderId="29" xfId="0" applyNumberFormat="1" applyFont="1" applyFill="1" applyBorder="1" applyAlignment="1">
      <alignment vertical="center"/>
    </xf>
    <xf numFmtId="2" fontId="15" fillId="5" borderId="30" xfId="0" applyNumberFormat="1" applyFont="1" applyFill="1" applyBorder="1" applyAlignment="1">
      <alignment vertical="center"/>
    </xf>
    <xf numFmtId="0" fontId="4" fillId="3" borderId="0" xfId="0" applyFont="1" applyFill="1" applyAlignment="1" applyProtection="1">
      <alignment vertical="center"/>
      <protection locked="0"/>
    </xf>
    <xf numFmtId="0" fontId="14" fillId="4" borderId="10" xfId="0" applyFont="1" applyFill="1" applyBorder="1" applyAlignment="1">
      <alignment horizontal="center" vertical="center" wrapText="1"/>
    </xf>
    <xf numFmtId="0" fontId="4" fillId="2" borderId="0" xfId="0" applyFont="1" applyFill="1" applyProtection="1">
      <protection locked="0"/>
    </xf>
    <xf numFmtId="2" fontId="15" fillId="5" borderId="3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2" fontId="4" fillId="5" borderId="25" xfId="0" applyNumberFormat="1" applyFont="1" applyFill="1" applyBorder="1" applyProtection="1">
      <protection locked="0"/>
    </xf>
    <xf numFmtId="0" fontId="0" fillId="2" borderId="0" xfId="0" applyFill="1"/>
    <xf numFmtId="0" fontId="2" fillId="6" borderId="0" xfId="0" applyFont="1" applyFill="1"/>
    <xf numFmtId="0" fontId="0" fillId="7" borderId="0" xfId="0" applyFill="1"/>
    <xf numFmtId="165" fontId="0" fillId="7" borderId="0" xfId="0" applyNumberFormat="1" applyFill="1"/>
    <xf numFmtId="0" fontId="2" fillId="8" borderId="0" xfId="0" applyFont="1" applyFill="1"/>
    <xf numFmtId="165" fontId="0" fillId="0" borderId="0" xfId="0" applyNumberFormat="1"/>
    <xf numFmtId="0" fontId="4" fillId="2" borderId="0" xfId="0" applyFont="1" applyFill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vertical="center"/>
    </xf>
    <xf numFmtId="0" fontId="8" fillId="2" borderId="0" xfId="0" applyFont="1" applyFill="1" applyProtection="1"/>
    <xf numFmtId="0" fontId="9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/>
    </xf>
    <xf numFmtId="0" fontId="13" fillId="4" borderId="10" xfId="0" applyFont="1" applyFill="1" applyBorder="1" applyAlignment="1">
      <alignment horizontal="center" vertical="center" wrapText="1"/>
    </xf>
    <xf numFmtId="0" fontId="0" fillId="0" borderId="0" xfId="0"/>
    <xf numFmtId="0" fontId="0" fillId="7" borderId="0" xfId="0" applyFill="1"/>
    <xf numFmtId="165" fontId="0" fillId="7" borderId="0" xfId="0" applyNumberFormat="1" applyFill="1"/>
    <xf numFmtId="0" fontId="2" fillId="6" borderId="0" xfId="0" applyFont="1" applyFill="1"/>
    <xf numFmtId="0" fontId="2" fillId="8" borderId="0" xfId="0" applyFont="1" applyFill="1"/>
    <xf numFmtId="0" fontId="13" fillId="4" borderId="10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2" fontId="9" fillId="40" borderId="14" xfId="0" applyNumberFormat="1" applyFont="1" applyFill="1" applyBorder="1" applyProtection="1">
      <protection locked="0"/>
    </xf>
    <xf numFmtId="2" fontId="9" fillId="40" borderId="20" xfId="0" applyNumberFormat="1" applyFont="1" applyFill="1" applyBorder="1" applyProtection="1">
      <protection locked="0"/>
    </xf>
    <xf numFmtId="0" fontId="13" fillId="4" borderId="10" xfId="0" applyFont="1" applyFill="1" applyBorder="1" applyAlignment="1">
      <alignment horizontal="center" vertical="center" wrapText="1"/>
    </xf>
    <xf numFmtId="2" fontId="9" fillId="41" borderId="14" xfId="0" applyNumberFormat="1" applyFont="1" applyFill="1" applyBorder="1" applyProtection="1"/>
    <xf numFmtId="2" fontId="9" fillId="41" borderId="20" xfId="0" applyNumberFormat="1" applyFont="1" applyFill="1" applyBorder="1" applyProtection="1"/>
    <xf numFmtId="0" fontId="9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left" wrapText="1"/>
    </xf>
    <xf numFmtId="0" fontId="12" fillId="2" borderId="0" xfId="0" applyFont="1" applyFill="1" applyAlignment="1" applyProtection="1">
      <alignment horizontal="left"/>
    </xf>
    <xf numFmtId="0" fontId="9" fillId="2" borderId="0" xfId="0" applyFont="1" applyFill="1" applyAlignment="1" applyProtection="1">
      <alignment horizontal="left" vertical="top" wrapText="1"/>
    </xf>
    <xf numFmtId="0" fontId="8" fillId="2" borderId="0" xfId="0" applyFont="1" applyFill="1" applyAlignment="1" applyProtection="1">
      <alignment horizontal="left" vertical="top"/>
    </xf>
    <xf numFmtId="0" fontId="16" fillId="2" borderId="0" xfId="0" applyFont="1" applyFill="1" applyAlignment="1" applyProtection="1">
      <alignment horizontal="left" wrapText="1"/>
    </xf>
    <xf numFmtId="17" fontId="9" fillId="2" borderId="0" xfId="0" quotePrefix="1" applyNumberFormat="1" applyFont="1" applyFill="1" applyAlignment="1" applyProtection="1">
      <alignment horizontal="left" wrapText="1"/>
    </xf>
    <xf numFmtId="0" fontId="3" fillId="2" borderId="0" xfId="2" applyFill="1" applyAlignment="1" applyProtection="1">
      <alignment horizontal="left" wrapText="1"/>
    </xf>
    <xf numFmtId="10" fontId="9" fillId="5" borderId="25" xfId="1" applyNumberFormat="1" applyFont="1" applyFill="1" applyBorder="1" applyAlignment="1" applyProtection="1">
      <alignment horizontal="center"/>
    </xf>
    <xf numFmtId="10" fontId="9" fillId="5" borderId="26" xfId="1" applyNumberFormat="1" applyFont="1" applyFill="1" applyBorder="1" applyAlignment="1" applyProtection="1">
      <alignment horizontal="center"/>
    </xf>
    <xf numFmtId="3" fontId="9" fillId="5" borderId="27" xfId="1" applyNumberFormat="1" applyFont="1" applyFill="1" applyBorder="1" applyAlignment="1" applyProtection="1">
      <alignment horizontal="center"/>
    </xf>
    <xf numFmtId="3" fontId="9" fillId="5" borderId="28" xfId="1" applyNumberFormat="1" applyFont="1" applyFill="1" applyBorder="1" applyAlignment="1" applyProtection="1">
      <alignment horizontal="center"/>
    </xf>
    <xf numFmtId="10" fontId="10" fillId="5" borderId="30" xfId="1" applyNumberFormat="1" applyFont="1" applyFill="1" applyBorder="1" applyAlignment="1" applyProtection="1">
      <alignment horizontal="center" vertical="center"/>
    </xf>
    <xf numFmtId="10" fontId="10" fillId="5" borderId="31" xfId="1" applyNumberFormat="1" applyFont="1" applyFill="1" applyBorder="1" applyAlignment="1" applyProtection="1">
      <alignment horizontal="center" vertical="center"/>
    </xf>
    <xf numFmtId="3" fontId="10" fillId="2" borderId="32" xfId="1" applyNumberFormat="1" applyFont="1" applyFill="1" applyBorder="1" applyAlignment="1" applyProtection="1">
      <alignment horizontal="center" vertical="center"/>
    </xf>
    <xf numFmtId="3" fontId="10" fillId="2" borderId="33" xfId="1" applyNumberFormat="1" applyFont="1" applyFill="1" applyBorder="1" applyAlignment="1" applyProtection="1">
      <alignment horizontal="center" vertical="center"/>
    </xf>
    <xf numFmtId="164" fontId="9" fillId="2" borderId="21" xfId="1" applyNumberFormat="1" applyFont="1" applyFill="1" applyBorder="1" applyAlignment="1" applyProtection="1">
      <alignment horizontal="center"/>
    </xf>
    <xf numFmtId="164" fontId="9" fillId="2" borderId="22" xfId="1" applyNumberFormat="1" applyFont="1" applyFill="1" applyBorder="1" applyAlignment="1" applyProtection="1">
      <alignment horizontal="center"/>
    </xf>
    <xf numFmtId="3" fontId="9" fillId="2" borderId="21" xfId="1" applyNumberFormat="1" applyFont="1" applyFill="1" applyBorder="1" applyAlignment="1" applyProtection="1">
      <alignment horizontal="center"/>
    </xf>
    <xf numFmtId="3" fontId="9" fillId="2" borderId="23" xfId="1" applyNumberFormat="1" applyFont="1" applyFill="1" applyBorder="1" applyAlignment="1" applyProtection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34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164" fontId="9" fillId="2" borderId="15" xfId="1" applyNumberFormat="1" applyFont="1" applyFill="1" applyBorder="1" applyAlignment="1" applyProtection="1">
      <alignment horizontal="center"/>
    </xf>
    <xf numFmtId="164" fontId="9" fillId="2" borderId="16" xfId="1" applyNumberFormat="1" applyFont="1" applyFill="1" applyBorder="1" applyAlignment="1" applyProtection="1">
      <alignment horizontal="center"/>
    </xf>
    <xf numFmtId="3" fontId="9" fillId="2" borderId="15" xfId="1" applyNumberFormat="1" applyFont="1" applyFill="1" applyBorder="1" applyAlignment="1" applyProtection="1">
      <alignment horizontal="center"/>
    </xf>
    <xf numFmtId="3" fontId="9" fillId="2" borderId="17" xfId="1" applyNumberFormat="1" applyFont="1" applyFill="1" applyBorder="1" applyAlignment="1" applyProtection="1">
      <alignment horizontal="center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3" fontId="4" fillId="5" borderId="27" xfId="1" applyNumberFormat="1" applyFont="1" applyFill="1" applyBorder="1" applyAlignment="1" applyProtection="1">
      <alignment horizontal="center"/>
    </xf>
    <xf numFmtId="3" fontId="4" fillId="5" borderId="28" xfId="1" applyNumberFormat="1" applyFont="1" applyFill="1" applyBorder="1" applyAlignment="1" applyProtection="1">
      <alignment horizontal="center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</cellXfs>
  <cellStyles count="48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 2" xfId="44" xr:uid="{54347D7D-15F2-451D-B6A9-F89A59D1FE10}"/>
    <cellStyle name="Link" xfId="2" builtinId="8"/>
    <cellStyle name="Neutral" xfId="10" builtinId="28" customBuiltin="1"/>
    <cellStyle name="Notiz" xfId="17" builtinId="10" customBuiltin="1"/>
    <cellStyle name="Prozent" xfId="1" builtinId="5"/>
    <cellStyle name="Schlecht" xfId="9" builtinId="27" customBuiltin="1"/>
    <cellStyle name="Standard" xfId="0" builtinId="0"/>
    <cellStyle name="Standard 14 2" xfId="45" xr:uid="{10B631FC-D6D7-464B-83BB-A637E2791188}"/>
    <cellStyle name="Standard 2" xfId="46" xr:uid="{A7D05A9B-408C-49CC-A207-2021564FDC69}"/>
    <cellStyle name="Standard 22" xfId="47" xr:uid="{1708DAAB-28C4-4132-AE1C-EE6E732AACBE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510718</xdr:colOff>
      <xdr:row>0</xdr:row>
      <xdr:rowOff>124724</xdr:rowOff>
    </xdr:from>
    <xdr:to>
      <xdr:col>9</xdr:col>
      <xdr:colOff>21768</xdr:colOff>
      <xdr:row>2</xdr:row>
      <xdr:rowOff>134267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1A91822-3BC3-4CC2-85E8-17D19E801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0768" y="124724"/>
          <a:ext cx="1035050" cy="381018"/>
        </a:xfrm>
        <a:prstGeom prst="rect">
          <a:avLst/>
        </a:prstGeom>
      </xdr:spPr>
    </xdr:pic>
    <xdr:clientData/>
  </xdr:twoCellAnchor>
  <xdr:twoCellAnchor>
    <xdr:from>
      <xdr:col>5</xdr:col>
      <xdr:colOff>14941</xdr:colOff>
      <xdr:row>13</xdr:row>
      <xdr:rowOff>11205</xdr:rowOff>
    </xdr:from>
    <xdr:to>
      <xdr:col>5</xdr:col>
      <xdr:colOff>496794</xdr:colOff>
      <xdr:row>14</xdr:row>
      <xdr:rowOff>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A05F82A4-5B40-467A-9D8E-9B54B17CA838}"/>
            </a:ext>
          </a:extLst>
        </xdr:cNvPr>
        <xdr:cNvSpPr/>
      </xdr:nvSpPr>
      <xdr:spPr>
        <a:xfrm>
          <a:off x="2777191" y="2430555"/>
          <a:ext cx="481853" cy="17929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651053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8F68F69-CC60-441D-B7D3-6F547D965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984250" cy="3841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666293</xdr:colOff>
      <xdr:row>2</xdr:row>
      <xdr:rowOff>146967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13736F3-5526-42ED-9205-E065A7959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1060450" cy="3937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114300</xdr:colOff>
      <xdr:row>31</xdr:row>
      <xdr:rowOff>186748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716664C-4E8F-4EB3-BAE0-C167CC7C1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58300" cy="6092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BIAS.FELD@BAYER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D15B-3FFA-496C-A4CB-4AE3A42859FF}">
  <sheetPr codeName="Tabelle1"/>
  <dimension ref="D1:M37"/>
  <sheetViews>
    <sheetView tabSelected="1" zoomScale="130" zoomScaleNormal="130" workbookViewId="0">
      <selection activeCell="H8" sqref="H8"/>
    </sheetView>
  </sheetViews>
  <sheetFormatPr baseColWidth="10" defaultColWidth="10.77734375" defaultRowHeight="14.4" x14ac:dyDescent="0.3"/>
  <cols>
    <col min="1" max="3" width="10.77734375" style="3"/>
    <col min="4" max="4" width="5.44140625" style="3" customWidth="1"/>
    <col min="5" max="5" width="3.44140625" style="3" customWidth="1"/>
    <col min="6" max="12" width="10.77734375" style="3"/>
    <col min="13" max="13" width="5.21875" style="3" customWidth="1"/>
    <col min="14" max="16384" width="10.77734375" style="3"/>
  </cols>
  <sheetData>
    <row r="1" spans="4:13" s="2" customFormat="1" ht="13.8" x14ac:dyDescent="0.25"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4:13" s="2" customFormat="1" ht="13.8" x14ac:dyDescent="0.25"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4:13" s="2" customFormat="1" ht="13.8" x14ac:dyDescent="0.25">
      <c r="D3" s="40"/>
      <c r="E3" s="40"/>
      <c r="F3" s="61" t="s">
        <v>121</v>
      </c>
      <c r="G3" s="61"/>
      <c r="H3" s="61"/>
      <c r="I3" s="61"/>
      <c r="J3" s="61"/>
      <c r="K3" s="61"/>
      <c r="L3" s="61"/>
      <c r="M3" s="40"/>
    </row>
    <row r="4" spans="4:13" s="2" customFormat="1" ht="13.8" x14ac:dyDescent="0.25">
      <c r="D4" s="40"/>
      <c r="E4" s="40"/>
      <c r="F4" s="61"/>
      <c r="G4" s="61"/>
      <c r="H4" s="61"/>
      <c r="I4" s="61"/>
      <c r="J4" s="61"/>
      <c r="K4" s="61"/>
      <c r="L4" s="61"/>
      <c r="M4" s="40"/>
    </row>
    <row r="5" spans="4:13" s="2" customFormat="1" ht="13.8" x14ac:dyDescent="0.25">
      <c r="D5" s="40"/>
      <c r="E5" s="40"/>
      <c r="F5" s="61"/>
      <c r="G5" s="61"/>
      <c r="H5" s="61"/>
      <c r="I5" s="61"/>
      <c r="J5" s="61"/>
      <c r="K5" s="61"/>
      <c r="L5" s="61"/>
      <c r="M5" s="40"/>
    </row>
    <row r="6" spans="4:13" s="2" customFormat="1" ht="13.8" x14ac:dyDescent="0.25">
      <c r="D6" s="40"/>
      <c r="E6" s="40"/>
      <c r="F6" s="61"/>
      <c r="G6" s="61"/>
      <c r="H6" s="61"/>
      <c r="I6" s="61"/>
      <c r="J6" s="61"/>
      <c r="K6" s="61"/>
      <c r="L6" s="61"/>
      <c r="M6" s="40"/>
    </row>
    <row r="7" spans="4:13" x14ac:dyDescent="0.3"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4:13" x14ac:dyDescent="0.3"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4:13" x14ac:dyDescent="0.3">
      <c r="D9" s="41"/>
      <c r="E9" s="42" t="s">
        <v>1</v>
      </c>
      <c r="F9" s="42"/>
      <c r="G9" s="42"/>
      <c r="H9" s="42"/>
      <c r="I9" s="42"/>
      <c r="J9" s="42"/>
      <c r="K9" s="42"/>
      <c r="L9" s="41"/>
      <c r="M9" s="41"/>
    </row>
    <row r="10" spans="4:13" x14ac:dyDescent="0.3"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4:13" x14ac:dyDescent="0.3">
      <c r="D11" s="41"/>
      <c r="E11" s="43" t="s">
        <v>2</v>
      </c>
      <c r="F11" s="59" t="s">
        <v>3</v>
      </c>
      <c r="G11" s="60"/>
      <c r="H11" s="60"/>
      <c r="I11" s="60"/>
      <c r="J11" s="60"/>
      <c r="K11" s="60"/>
      <c r="L11" s="60"/>
      <c r="M11" s="41"/>
    </row>
    <row r="12" spans="4:13" x14ac:dyDescent="0.3">
      <c r="D12" s="41"/>
      <c r="E12" s="41"/>
      <c r="F12" s="59" t="s">
        <v>4</v>
      </c>
      <c r="G12" s="60"/>
      <c r="H12" s="60"/>
      <c r="I12" s="60"/>
      <c r="J12" s="60"/>
      <c r="K12" s="60"/>
      <c r="L12" s="60"/>
      <c r="M12" s="41"/>
    </row>
    <row r="13" spans="4:13" x14ac:dyDescent="0.3">
      <c r="D13" s="41"/>
      <c r="E13" s="41"/>
      <c r="F13" s="59"/>
      <c r="G13" s="60"/>
      <c r="H13" s="60"/>
      <c r="I13" s="60"/>
      <c r="J13" s="60"/>
      <c r="K13" s="60"/>
      <c r="L13" s="60"/>
      <c r="M13" s="41"/>
    </row>
    <row r="14" spans="4:13" x14ac:dyDescent="0.3">
      <c r="D14" s="41"/>
      <c r="E14" s="43" t="s">
        <v>2</v>
      </c>
      <c r="F14" s="59" t="s">
        <v>5</v>
      </c>
      <c r="G14" s="60"/>
      <c r="H14" s="60"/>
      <c r="I14" s="60"/>
      <c r="J14" s="60"/>
      <c r="K14" s="60"/>
      <c r="L14" s="60"/>
      <c r="M14" s="41"/>
    </row>
    <row r="15" spans="4:13" x14ac:dyDescent="0.3">
      <c r="D15" s="41"/>
      <c r="E15" s="41"/>
      <c r="F15" s="59" t="s">
        <v>6</v>
      </c>
      <c r="G15" s="60"/>
      <c r="H15" s="60"/>
      <c r="I15" s="60"/>
      <c r="J15" s="60"/>
      <c r="K15" s="60"/>
      <c r="L15" s="60"/>
      <c r="M15" s="41"/>
    </row>
    <row r="16" spans="4:13" x14ac:dyDescent="0.3">
      <c r="D16" s="41"/>
      <c r="E16" s="41"/>
      <c r="F16" s="44"/>
      <c r="G16" s="45"/>
      <c r="H16" s="45"/>
      <c r="I16" s="45"/>
      <c r="J16" s="45"/>
      <c r="K16" s="45"/>
      <c r="L16" s="45"/>
      <c r="M16" s="41"/>
    </row>
    <row r="17" spans="4:13" ht="15" customHeight="1" x14ac:dyDescent="0.3">
      <c r="D17" s="41"/>
      <c r="E17" s="43" t="s">
        <v>2</v>
      </c>
      <c r="F17" s="64" t="s">
        <v>139</v>
      </c>
      <c r="G17" s="65"/>
      <c r="H17" s="65"/>
      <c r="I17" s="65"/>
      <c r="J17" s="65"/>
      <c r="K17" s="65"/>
      <c r="L17" s="65"/>
      <c r="M17" s="41"/>
    </row>
    <row r="18" spans="4:13" ht="15" customHeight="1" x14ac:dyDescent="0.3">
      <c r="D18" s="41"/>
      <c r="E18" s="43"/>
      <c r="F18" s="59" t="s">
        <v>120</v>
      </c>
      <c r="G18" s="60"/>
      <c r="H18" s="60"/>
      <c r="I18" s="60"/>
      <c r="J18" s="60"/>
      <c r="K18" s="60"/>
      <c r="L18" s="60"/>
      <c r="M18" s="41"/>
    </row>
    <row r="19" spans="4:13" ht="15" customHeight="1" x14ac:dyDescent="0.3">
      <c r="D19" s="41"/>
      <c r="E19" s="43"/>
      <c r="F19" s="59"/>
      <c r="G19" s="60"/>
      <c r="H19" s="60"/>
      <c r="I19" s="60"/>
      <c r="J19" s="60"/>
      <c r="K19" s="60"/>
      <c r="L19" s="60"/>
      <c r="M19" s="41"/>
    </row>
    <row r="20" spans="4:13" ht="15" customHeight="1" x14ac:dyDescent="0.3">
      <c r="D20" s="41"/>
      <c r="E20" s="43" t="s">
        <v>2</v>
      </c>
      <c r="F20" s="59" t="s">
        <v>140</v>
      </c>
      <c r="G20" s="60"/>
      <c r="H20" s="60"/>
      <c r="I20" s="60"/>
      <c r="J20" s="60"/>
      <c r="K20" s="60"/>
      <c r="L20" s="60"/>
      <c r="M20" s="41"/>
    </row>
    <row r="21" spans="4:13" ht="15" customHeight="1" x14ac:dyDescent="0.3">
      <c r="D21" s="41"/>
      <c r="E21" s="43"/>
      <c r="F21" s="66"/>
      <c r="G21" s="60"/>
      <c r="H21" s="60"/>
      <c r="I21" s="60"/>
      <c r="J21" s="60"/>
      <c r="K21" s="60"/>
      <c r="L21" s="60"/>
      <c r="M21" s="41"/>
    </row>
    <row r="22" spans="4:13" x14ac:dyDescent="0.3">
      <c r="D22" s="41"/>
      <c r="E22" s="41"/>
      <c r="F22" s="44"/>
      <c r="G22" s="45"/>
      <c r="H22" s="45"/>
      <c r="I22" s="45"/>
      <c r="J22" s="45"/>
      <c r="K22" s="45"/>
      <c r="L22" s="45"/>
      <c r="M22" s="41"/>
    </row>
    <row r="23" spans="4:13" x14ac:dyDescent="0.3">
      <c r="D23" s="41"/>
      <c r="E23" s="43" t="s">
        <v>2</v>
      </c>
      <c r="F23" s="59" t="s">
        <v>7</v>
      </c>
      <c r="G23" s="60"/>
      <c r="H23" s="60"/>
      <c r="I23" s="60"/>
      <c r="J23" s="60"/>
      <c r="K23" s="60"/>
      <c r="L23" s="60"/>
      <c r="M23" s="41"/>
    </row>
    <row r="24" spans="4:13" x14ac:dyDescent="0.3">
      <c r="D24" s="41"/>
      <c r="E24" s="43"/>
      <c r="F24" s="59" t="s">
        <v>8</v>
      </c>
      <c r="G24" s="60"/>
      <c r="H24" s="60"/>
      <c r="I24" s="60"/>
      <c r="J24" s="60"/>
      <c r="K24" s="60"/>
      <c r="L24" s="60"/>
      <c r="M24" s="41"/>
    </row>
    <row r="25" spans="4:13" ht="15" customHeight="1" x14ac:dyDescent="0.3">
      <c r="D25" s="41"/>
      <c r="E25" s="43" t="s">
        <v>2</v>
      </c>
      <c r="F25" s="59" t="s">
        <v>124</v>
      </c>
      <c r="G25" s="60"/>
      <c r="H25" s="60"/>
      <c r="I25" s="60"/>
      <c r="J25" s="60"/>
      <c r="K25" s="60"/>
      <c r="L25" s="60"/>
      <c r="M25" s="41"/>
    </row>
    <row r="26" spans="4:13" x14ac:dyDescent="0.3">
      <c r="D26" s="41"/>
      <c r="E26" s="41"/>
      <c r="F26" s="67" t="s">
        <v>141</v>
      </c>
      <c r="G26" s="60"/>
      <c r="H26" s="60"/>
      <c r="I26" s="60"/>
      <c r="J26" s="60"/>
      <c r="K26" s="60"/>
      <c r="L26" s="60"/>
      <c r="M26" s="41"/>
    </row>
    <row r="27" spans="4:13" x14ac:dyDescent="0.3">
      <c r="D27" s="41"/>
      <c r="E27" s="41"/>
      <c r="F27" s="44"/>
      <c r="G27" s="45"/>
      <c r="H27" s="45"/>
      <c r="I27" s="45"/>
      <c r="J27" s="45"/>
      <c r="K27" s="45"/>
      <c r="L27" s="45"/>
      <c r="M27" s="41"/>
    </row>
    <row r="28" spans="4:13" x14ac:dyDescent="0.3">
      <c r="D28" s="41"/>
      <c r="E28" s="43" t="s">
        <v>2</v>
      </c>
      <c r="F28" s="59" t="s">
        <v>9</v>
      </c>
      <c r="G28" s="59"/>
      <c r="H28" s="59"/>
      <c r="I28" s="59"/>
      <c r="J28" s="59"/>
      <c r="K28" s="59"/>
      <c r="L28" s="59"/>
      <c r="M28" s="41"/>
    </row>
    <row r="29" spans="4:13" x14ac:dyDescent="0.3">
      <c r="D29" s="41"/>
      <c r="E29" s="43" t="s">
        <v>2</v>
      </c>
      <c r="F29" s="59" t="s">
        <v>10</v>
      </c>
      <c r="G29" s="59"/>
      <c r="H29" s="59"/>
      <c r="I29" s="59"/>
      <c r="J29" s="59"/>
      <c r="K29" s="59"/>
      <c r="L29" s="59"/>
      <c r="M29" s="41"/>
    </row>
    <row r="30" spans="4:13" x14ac:dyDescent="0.3">
      <c r="D30" s="41"/>
      <c r="E30" s="41"/>
      <c r="F30" s="44"/>
      <c r="G30" s="45"/>
      <c r="H30" s="45"/>
      <c r="I30" s="45"/>
      <c r="J30" s="45"/>
      <c r="K30" s="45"/>
      <c r="L30" s="45"/>
      <c r="M30" s="41"/>
    </row>
    <row r="31" spans="4:13" x14ac:dyDescent="0.3">
      <c r="D31" s="41"/>
      <c r="E31" s="41"/>
      <c r="F31" s="62" t="s">
        <v>11</v>
      </c>
      <c r="G31" s="63"/>
      <c r="H31" s="63"/>
      <c r="I31" s="63"/>
      <c r="J31" s="63"/>
      <c r="K31" s="63"/>
      <c r="L31" s="63"/>
      <c r="M31" s="41"/>
    </row>
    <row r="32" spans="4:13" x14ac:dyDescent="0.3">
      <c r="D32" s="41"/>
      <c r="E32" s="41"/>
      <c r="F32" s="59"/>
      <c r="G32" s="60"/>
      <c r="H32" s="60"/>
      <c r="I32" s="60"/>
      <c r="J32" s="60"/>
      <c r="K32" s="60"/>
      <c r="L32" s="60"/>
      <c r="M32" s="41"/>
    </row>
    <row r="33" spans="4:13" ht="14.55" customHeight="1" x14ac:dyDescent="0.3">
      <c r="D33" s="41"/>
      <c r="E33" s="41"/>
      <c r="F33" s="59" t="s">
        <v>12</v>
      </c>
      <c r="G33" s="60"/>
      <c r="H33" s="60"/>
      <c r="I33" s="60"/>
      <c r="J33" s="60"/>
      <c r="K33" s="60"/>
      <c r="L33" s="60"/>
      <c r="M33" s="41"/>
    </row>
    <row r="34" spans="4:13" ht="14.55" customHeight="1" x14ac:dyDescent="0.3">
      <c r="D34" s="41"/>
      <c r="E34" s="41"/>
      <c r="F34" s="59" t="s">
        <v>142</v>
      </c>
      <c r="G34" s="59"/>
      <c r="H34" s="59"/>
      <c r="I34" s="59"/>
      <c r="J34" s="59"/>
      <c r="K34" s="59"/>
      <c r="L34" s="59"/>
      <c r="M34" s="41"/>
    </row>
    <row r="35" spans="4:13" x14ac:dyDescent="0.3">
      <c r="D35" s="41"/>
      <c r="E35" s="41"/>
      <c r="F35" s="59" t="s">
        <v>143</v>
      </c>
      <c r="G35" s="59"/>
      <c r="H35" s="59"/>
      <c r="I35" s="59"/>
      <c r="J35" s="59"/>
      <c r="K35" s="59"/>
      <c r="L35" s="59"/>
      <c r="M35" s="41"/>
    </row>
    <row r="36" spans="4:13" x14ac:dyDescent="0.3">
      <c r="D36" s="41"/>
      <c r="E36" s="41"/>
      <c r="F36" s="68" t="s">
        <v>144</v>
      </c>
      <c r="G36" s="68"/>
      <c r="H36" s="68"/>
      <c r="I36" s="68"/>
      <c r="J36" s="68"/>
      <c r="K36" s="68"/>
      <c r="L36" s="68"/>
      <c r="M36" s="41"/>
    </row>
    <row r="37" spans="4:13" x14ac:dyDescent="0.3">
      <c r="D37" s="41"/>
      <c r="E37" s="41"/>
      <c r="F37" s="59"/>
      <c r="G37" s="60"/>
      <c r="H37" s="60"/>
      <c r="I37" s="60"/>
      <c r="J37" s="60"/>
      <c r="K37" s="60"/>
      <c r="L37" s="60"/>
      <c r="M37" s="41"/>
    </row>
  </sheetData>
  <sheetProtection algorithmName="SHA-512" hashValue="B7Gsv8++oGv8PHGGCQaRzDQoUOKfZcFyLnx5hg1ViTKDL9GtXPNEvBTjJxHNwOjUGSlwrKLaRjg5rJdpeFd8Ag==" saltValue="HNz+4g4VsGlUgNlnZ0u3fA==" spinCount="100000" sheet="1" formatCells="0" formatColumns="0" formatRows="0" insertColumns="0" insertRows="0" insertHyperlinks="0" deleteColumns="0" deleteRows="0" sort="0" autoFilter="0" pivotTables="0"/>
  <mergeCells count="24">
    <mergeCell ref="F33:L33"/>
    <mergeCell ref="F34:L34"/>
    <mergeCell ref="F35:L35"/>
    <mergeCell ref="F36:L36"/>
    <mergeCell ref="F37:L37"/>
    <mergeCell ref="F31:L31"/>
    <mergeCell ref="F32:L32"/>
    <mergeCell ref="F17:L17"/>
    <mergeCell ref="F19:L19"/>
    <mergeCell ref="F20:L20"/>
    <mergeCell ref="F21:L21"/>
    <mergeCell ref="F23:L23"/>
    <mergeCell ref="F24:L24"/>
    <mergeCell ref="F18:L18"/>
    <mergeCell ref="F25:L25"/>
    <mergeCell ref="F26:L26"/>
    <mergeCell ref="F28:L28"/>
    <mergeCell ref="F29:L29"/>
    <mergeCell ref="F15:L15"/>
    <mergeCell ref="F3:L6"/>
    <mergeCell ref="F11:L11"/>
    <mergeCell ref="F12:L12"/>
    <mergeCell ref="F13:L13"/>
    <mergeCell ref="F14:L14"/>
  </mergeCells>
  <hyperlinks>
    <hyperlink ref="F36" r:id="rId1" xr:uid="{7D096A54-D5F0-4308-BDDF-01D47BC3D5EC}"/>
  </hyperlinks>
  <pageMargins left="0.7" right="0.7" top="0.78740157499999996" bottom="0.78740157499999996" header="0.3" footer="0.3"/>
  <pageSetup paperSize="9" orientation="portrait" horizontalDpi="360" verticalDpi="360" r:id="rId2"/>
  <headerFooter>
    <oddFooter>&amp;R&amp;1#&amp;"Calibri"&amp;22&amp;KFF8939RESTRICTED</oddFooter>
  </headerFooter>
  <customProperties>
    <customPr name="_pios_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4650-8775-4FC0-A968-BAF00A4496A8}">
  <sheetPr codeName="Tabelle5"/>
  <dimension ref="D1:L83"/>
  <sheetViews>
    <sheetView zoomScale="130" zoomScaleNormal="130" workbookViewId="0">
      <selection activeCell="E3" sqref="E3:K6"/>
    </sheetView>
  </sheetViews>
  <sheetFormatPr baseColWidth="10" defaultColWidth="10.77734375" defaultRowHeight="13.8" x14ac:dyDescent="0.25"/>
  <cols>
    <col min="1" max="3" width="10.77734375" style="4"/>
    <col min="4" max="4" width="5.21875" style="4" customWidth="1"/>
    <col min="5" max="6" width="10.77734375" style="4"/>
    <col min="7" max="7" width="12.44140625" style="4" customWidth="1"/>
    <col min="8" max="11" width="10.77734375" style="4"/>
    <col min="12" max="12" width="5.21875" style="4" customWidth="1"/>
    <col min="13" max="16384" width="10.777343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55" customHeight="1" x14ac:dyDescent="0.25">
      <c r="D3" s="1"/>
      <c r="E3" s="93" t="s">
        <v>121</v>
      </c>
      <c r="F3" s="93"/>
      <c r="G3" s="93"/>
      <c r="H3" s="93"/>
      <c r="I3" s="93"/>
      <c r="J3" s="93"/>
      <c r="K3" s="93"/>
      <c r="L3" s="1"/>
    </row>
    <row r="4" spans="4:12" ht="14.55" customHeight="1" x14ac:dyDescent="0.25">
      <c r="D4" s="1"/>
      <c r="E4" s="93"/>
      <c r="F4" s="93"/>
      <c r="G4" s="93"/>
      <c r="H4" s="93"/>
      <c r="I4" s="93"/>
      <c r="J4" s="93"/>
      <c r="K4" s="93"/>
      <c r="L4" s="1"/>
    </row>
    <row r="5" spans="4:12" ht="14.55" customHeight="1" x14ac:dyDescent="0.25">
      <c r="D5" s="1"/>
      <c r="E5" s="93"/>
      <c r="F5" s="93"/>
      <c r="G5" s="93"/>
      <c r="H5" s="93"/>
      <c r="I5" s="93"/>
      <c r="J5" s="93"/>
      <c r="K5" s="93"/>
      <c r="L5" s="1"/>
    </row>
    <row r="6" spans="4:12" ht="14.55" customHeight="1" x14ac:dyDescent="0.25">
      <c r="D6" s="1"/>
      <c r="E6" s="93"/>
      <c r="F6" s="93"/>
      <c r="G6" s="93"/>
      <c r="H6" s="93"/>
      <c r="I6" s="93"/>
      <c r="J6" s="93"/>
      <c r="K6" s="93"/>
      <c r="L6" s="1"/>
    </row>
    <row r="7" spans="4:12" x14ac:dyDescent="0.25">
      <c r="D7" s="1"/>
      <c r="E7" s="1"/>
      <c r="F7" s="1"/>
      <c r="G7" s="1"/>
      <c r="H7" s="1"/>
      <c r="I7" s="1"/>
      <c r="J7" s="1"/>
      <c r="K7" s="1"/>
      <c r="L7" s="1"/>
    </row>
    <row r="8" spans="4:12" ht="14.55" customHeight="1" x14ac:dyDescent="0.25">
      <c r="D8" s="1"/>
      <c r="E8" s="1"/>
      <c r="F8" s="81" t="s">
        <v>13</v>
      </c>
      <c r="G8" s="81"/>
      <c r="H8" s="81"/>
      <c r="I8" s="81"/>
      <c r="J8" s="81"/>
      <c r="K8" s="1"/>
      <c r="L8" s="1"/>
    </row>
    <row r="9" spans="4:12" ht="14.4" thickBot="1" x14ac:dyDescent="0.3">
      <c r="D9" s="1"/>
      <c r="E9" s="1"/>
      <c r="F9" s="5" t="s">
        <v>17</v>
      </c>
      <c r="G9" s="5" t="s">
        <v>36</v>
      </c>
      <c r="H9" s="6" t="s">
        <v>125</v>
      </c>
      <c r="I9" s="6" t="s">
        <v>126</v>
      </c>
      <c r="J9" s="7" t="s">
        <v>127</v>
      </c>
      <c r="K9" s="1"/>
      <c r="L9" s="1"/>
    </row>
    <row r="10" spans="4:12" ht="14.4" thickBot="1" x14ac:dyDescent="0.3">
      <c r="D10" s="1"/>
      <c r="E10" s="1"/>
      <c r="F10" s="8">
        <f>+J26</f>
        <v>527.28316169497953</v>
      </c>
      <c r="G10" s="9">
        <f>+J43</f>
        <v>915</v>
      </c>
      <c r="H10" s="9">
        <f>+J64</f>
        <v>551.43730842318485</v>
      </c>
      <c r="I10" s="10">
        <f>+J81</f>
        <v>541.4484492202248</v>
      </c>
      <c r="J10" s="11">
        <f>+F10+G10+H10+I10</f>
        <v>2535.1689193383891</v>
      </c>
      <c r="K10" s="1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17</v>
      </c>
      <c r="L12" s="1"/>
    </row>
    <row r="13" spans="4:12" x14ac:dyDescent="0.25">
      <c r="D13" s="1"/>
      <c r="E13" s="1"/>
      <c r="F13" s="81" t="s">
        <v>18</v>
      </c>
      <c r="G13" s="81"/>
      <c r="H13" s="81"/>
      <c r="I13" s="81"/>
      <c r="J13" s="81"/>
      <c r="K13" s="81"/>
      <c r="L13" s="1"/>
    </row>
    <row r="14" spans="4:12" ht="43.05" customHeight="1" thickBot="1" x14ac:dyDescent="0.3">
      <c r="D14" s="1"/>
      <c r="E14" s="13" t="s">
        <v>19</v>
      </c>
      <c r="F14" s="46" t="s">
        <v>21</v>
      </c>
      <c r="G14" s="53" t="s">
        <v>137</v>
      </c>
      <c r="H14" s="89" t="s">
        <v>128</v>
      </c>
      <c r="I14" s="89"/>
      <c r="J14" s="89" t="s">
        <v>129</v>
      </c>
      <c r="K14" s="90"/>
      <c r="L14" s="1"/>
    </row>
    <row r="15" spans="4:12" x14ac:dyDescent="0.25">
      <c r="D15" s="1"/>
      <c r="E15" s="15" t="s">
        <v>24</v>
      </c>
      <c r="F15" s="16">
        <v>1.205821</v>
      </c>
      <c r="G15" s="57">
        <v>1.1217170000000001</v>
      </c>
      <c r="H15" s="85">
        <f t="shared" ref="H15:H24" si="0">+G15/F15-1</f>
        <v>-6.9748329146697485E-2</v>
      </c>
      <c r="I15" s="86"/>
      <c r="J15" s="87">
        <v>385</v>
      </c>
      <c r="K15" s="88"/>
      <c r="L15" s="1"/>
    </row>
    <row r="16" spans="4:12" x14ac:dyDescent="0.25">
      <c r="D16" s="1"/>
      <c r="E16" s="18" t="s">
        <v>25</v>
      </c>
      <c r="F16" s="19">
        <v>7.8129799999999996</v>
      </c>
      <c r="G16" s="58">
        <v>7.1283099999999999</v>
      </c>
      <c r="H16" s="77">
        <f t="shared" si="0"/>
        <v>-8.7632375866826706E-2</v>
      </c>
      <c r="I16" s="78"/>
      <c r="J16" s="79">
        <v>91</v>
      </c>
      <c r="K16" s="80"/>
      <c r="L16" s="1"/>
    </row>
    <row r="17" spans="4:12" x14ac:dyDescent="0.25">
      <c r="D17" s="1"/>
      <c r="E17" s="18" t="s">
        <v>26</v>
      </c>
      <c r="F17" s="19">
        <v>6.588635</v>
      </c>
      <c r="G17" s="58">
        <v>5.8638950000000003</v>
      </c>
      <c r="H17" s="77">
        <f>+G17/F17-1</f>
        <v>-0.10999850500141528</v>
      </c>
      <c r="I17" s="78"/>
      <c r="J17" s="79">
        <v>95</v>
      </c>
      <c r="K17" s="80"/>
      <c r="L17" s="1"/>
    </row>
    <row r="18" spans="4:12" x14ac:dyDescent="0.25">
      <c r="D18" s="1"/>
      <c r="E18" s="18" t="s">
        <v>27</v>
      </c>
      <c r="F18" s="19">
        <v>127.71174999999999</v>
      </c>
      <c r="G18" s="58">
        <v>130.33743999999999</v>
      </c>
      <c r="H18" s="77">
        <f t="shared" si="0"/>
        <v>2.055950216013791E-2</v>
      </c>
      <c r="I18" s="78"/>
      <c r="J18" s="79">
        <f>IF($K$12="FY",IFERROR(H18*(VLOOKUP(E18,'Sensitivity Impact 2022'!$B$2:$C$68,2,FALSE))*-100,0),IF($K$12="Q1",IFERROR(H18*(VLOOKUP(E18,'Sensitivity Impact 2022'!$J$2:$K$68,2,FALSE))*-100,0),IF($K$12="Q2",IFERROR(H18*(VLOOKUP(E18,'Sensitivity Impact 2022'!$R$2:$S$68,2,FALSE))*-100,0),IF($K$12="Q3",IFERROR(H18*(VLOOKUP(E18,'Sensitivity Impact 2022'!$Z$2:$AA$68,2,FALSE))*-100,0),IF($K$12="Q4",IFERROR(H18*(VLOOKUP(E73,'Sensitivity Impact 2022'!$AH$2:$AI$68,2,FALSE))*-100,0),IF($K$12="Q2-Q4",IFERROR(H18*(VLOOKUP(E18,'Sensitivity Impact 2022'!$AP$2:$AQ$68,2,FALSE))*-100,0),IF($K$12="HY2",IFERROR(H18*(VLOOKUP(E18,'Sensitivity Impact 2022'!$AX$2:$AY$68,2,FALSE))*-100,0))))))))</f>
        <v>-9.9927808843593144</v>
      </c>
      <c r="K18" s="80"/>
      <c r="L18" s="1"/>
    </row>
    <row r="19" spans="4:12" x14ac:dyDescent="0.25">
      <c r="D19" s="1"/>
      <c r="E19" s="18" t="s">
        <v>28</v>
      </c>
      <c r="F19" s="19">
        <v>1.527331</v>
      </c>
      <c r="G19" s="58">
        <v>1.421046</v>
      </c>
      <c r="H19" s="77">
        <f t="shared" si="0"/>
        <v>-6.9588713906808652E-2</v>
      </c>
      <c r="I19" s="78"/>
      <c r="J19" s="79">
        <v>40</v>
      </c>
      <c r="K19" s="80"/>
      <c r="L19" s="1"/>
    </row>
    <row r="20" spans="4:12" x14ac:dyDescent="0.25">
      <c r="D20" s="1"/>
      <c r="E20" s="18" t="s">
        <v>29</v>
      </c>
      <c r="F20" s="19">
        <v>0.87466900000000003</v>
      </c>
      <c r="G20" s="58">
        <v>0.83620399999999995</v>
      </c>
      <c r="H20" s="77">
        <f t="shared" si="0"/>
        <v>-4.397663573306021E-2</v>
      </c>
      <c r="I20" s="78"/>
      <c r="J20" s="79">
        <f>IF($K$12="FY",IFERROR(H20*(VLOOKUP(E20,'Sensitivity Impact 2022'!$B$2:$C$68,2,FALSE))*-100,0),IF($K$12="Q1",IFERROR(H20*(VLOOKUP(E20,'Sensitivity Impact 2022'!$J$2:$K$68,2,FALSE))*-100,0),IF($K$12="Q2",IFERROR(H20*(VLOOKUP(E20,'Sensitivity Impact 2022'!$R$2:$S$68,2,FALSE))*-100,0),IF($K$12="Q3",IFERROR(H20*(VLOOKUP(E20,'Sensitivity Impact 2022'!$Z$2:$AA$68,2,FALSE))*-100,0),IF($K$12="Q4",IFERROR(H20*(VLOOKUP(E75,'Sensitivity Impact 2022'!$AH$2:$AI$68,2,FALSE))*-100,0),IF($K$12="Q2-Q4",IFERROR(H20*(VLOOKUP(E20,'Sensitivity Impact 2022'!$AP$2:$AQ$68,2,FALSE))*-100,0),IF($K$12="HY2",IFERROR(H20*(VLOOKUP(E20,'Sensitivity Impact 2022'!$AX$2:$AY$68,2,FALSE))*-100,0))))))))</f>
        <v>12.275942579338828</v>
      </c>
      <c r="K20" s="80"/>
      <c r="L20" s="1"/>
    </row>
    <row r="21" spans="4:12" x14ac:dyDescent="0.25">
      <c r="D21" s="1"/>
      <c r="E21" s="18" t="s">
        <v>30</v>
      </c>
      <c r="F21" s="19">
        <v>24.526319999999998</v>
      </c>
      <c r="G21" s="58">
        <v>23.00966</v>
      </c>
      <c r="H21" s="77">
        <f t="shared" si="0"/>
        <v>-6.1838058053552247E-2</v>
      </c>
      <c r="I21" s="78"/>
      <c r="J21" s="79">
        <v>18</v>
      </c>
      <c r="K21" s="80"/>
      <c r="L21" s="1"/>
    </row>
    <row r="22" spans="4:12" x14ac:dyDescent="0.25">
      <c r="D22" s="1"/>
      <c r="E22" s="18" t="s">
        <v>31</v>
      </c>
      <c r="F22" s="19">
        <v>89.729140000000001</v>
      </c>
      <c r="G22" s="58">
        <v>96.233800000000002</v>
      </c>
      <c r="H22" s="77">
        <f t="shared" si="0"/>
        <v>7.2492169210581991E-2</v>
      </c>
      <c r="I22" s="78"/>
      <c r="J22" s="79">
        <v>-27</v>
      </c>
      <c r="K22" s="80"/>
      <c r="L22" s="1"/>
    </row>
    <row r="23" spans="4:12" x14ac:dyDescent="0.25">
      <c r="D23" s="1"/>
      <c r="E23" s="18" t="s">
        <v>32</v>
      </c>
      <c r="F23" s="19">
        <v>8.8962389999999996</v>
      </c>
      <c r="G23" s="58">
        <v>15.652623999999999</v>
      </c>
      <c r="H23" s="77">
        <f t="shared" si="0"/>
        <v>0.75946532012010914</v>
      </c>
      <c r="I23" s="78"/>
      <c r="J23" s="79">
        <v>-116</v>
      </c>
      <c r="K23" s="80"/>
      <c r="L23" s="1"/>
    </row>
    <row r="24" spans="4:12" x14ac:dyDescent="0.25">
      <c r="D24" s="1"/>
      <c r="E24" s="18" t="s">
        <v>33</v>
      </c>
      <c r="F24" s="19">
        <v>1.56054</v>
      </c>
      <c r="G24" s="58">
        <v>1.54904</v>
      </c>
      <c r="H24" s="77">
        <f t="shared" si="0"/>
        <v>-7.3692439796481102E-3</v>
      </c>
      <c r="I24" s="78"/>
      <c r="J24" s="79">
        <v>2</v>
      </c>
      <c r="K24" s="80"/>
      <c r="L24" s="1"/>
    </row>
    <row r="25" spans="4:12" ht="14.4" thickBot="1" x14ac:dyDescent="0.3">
      <c r="D25" s="1"/>
      <c r="E25" s="21" t="s">
        <v>34</v>
      </c>
      <c r="F25" s="22"/>
      <c r="G25" s="23"/>
      <c r="H25" s="69"/>
      <c r="I25" s="70"/>
      <c r="J25" s="71">
        <v>37</v>
      </c>
      <c r="K25" s="72"/>
      <c r="L25" s="1"/>
    </row>
    <row r="26" spans="4:12" s="28" customFormat="1" ht="21.6" customHeight="1" thickTop="1" thickBot="1" x14ac:dyDescent="0.35">
      <c r="D26" s="24"/>
      <c r="E26" s="25" t="s">
        <v>35</v>
      </c>
      <c r="F26" s="26"/>
      <c r="G26" s="27"/>
      <c r="H26" s="73"/>
      <c r="I26" s="74"/>
      <c r="J26" s="75">
        <f>SUM(J15:K25)</f>
        <v>527.28316169497953</v>
      </c>
      <c r="K26" s="76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36</v>
      </c>
      <c r="L29" s="1"/>
    </row>
    <row r="30" spans="4:12" x14ac:dyDescent="0.25">
      <c r="D30" s="1"/>
      <c r="E30" s="1"/>
      <c r="F30" s="81" t="s">
        <v>37</v>
      </c>
      <c r="G30" s="81"/>
      <c r="H30" s="81"/>
      <c r="I30" s="81"/>
      <c r="J30" s="81"/>
      <c r="K30" s="81"/>
      <c r="L30" s="1"/>
    </row>
    <row r="31" spans="4:12" ht="43.05" customHeight="1" thickBot="1" x14ac:dyDescent="0.3">
      <c r="D31" s="1"/>
      <c r="E31" s="13" t="s">
        <v>19</v>
      </c>
      <c r="F31" s="46" t="s">
        <v>118</v>
      </c>
      <c r="G31" s="56" t="s">
        <v>138</v>
      </c>
      <c r="H31" s="89" t="s">
        <v>130</v>
      </c>
      <c r="I31" s="89"/>
      <c r="J31" s="89" t="s">
        <v>131</v>
      </c>
      <c r="K31" s="90"/>
      <c r="L31" s="1"/>
    </row>
    <row r="32" spans="4:12" x14ac:dyDescent="0.25">
      <c r="D32" s="1"/>
      <c r="E32" s="15" t="s">
        <v>24</v>
      </c>
      <c r="F32" s="16">
        <v>1.2044649999999999</v>
      </c>
      <c r="G32" s="57">
        <v>1.065852</v>
      </c>
      <c r="H32" s="85">
        <f>+G32/F32-1</f>
        <v>-0.1150826300473653</v>
      </c>
      <c r="I32" s="86"/>
      <c r="J32" s="87">
        <v>501</v>
      </c>
      <c r="K32" s="88"/>
      <c r="L32" s="30"/>
    </row>
    <row r="33" spans="4:12" x14ac:dyDescent="0.25">
      <c r="D33" s="1"/>
      <c r="E33" s="18" t="s">
        <v>25</v>
      </c>
      <c r="F33" s="19">
        <v>7.7830500000000002</v>
      </c>
      <c r="G33" s="58">
        <v>7.0531600000000001</v>
      </c>
      <c r="H33" s="77">
        <f t="shared" ref="H33:H41" si="1">+G33/F33-1</f>
        <v>-9.3779430942882325E-2</v>
      </c>
      <c r="I33" s="78"/>
      <c r="J33" s="79">
        <v>92</v>
      </c>
      <c r="K33" s="80"/>
      <c r="L33" s="30"/>
    </row>
    <row r="34" spans="4:12" x14ac:dyDescent="0.25">
      <c r="D34" s="1"/>
      <c r="E34" s="18" t="s">
        <v>26</v>
      </c>
      <c r="F34" s="19">
        <v>6.3923649999999999</v>
      </c>
      <c r="G34" s="58">
        <v>5.2276300000000004</v>
      </c>
      <c r="H34" s="77">
        <f t="shared" si="1"/>
        <v>-0.18220721125905659</v>
      </c>
      <c r="I34" s="78"/>
      <c r="J34" s="79">
        <v>144</v>
      </c>
      <c r="K34" s="80"/>
      <c r="L34" s="30"/>
    </row>
    <row r="35" spans="4:12" x14ac:dyDescent="0.25">
      <c r="D35" s="1"/>
      <c r="E35" s="18" t="s">
        <v>27</v>
      </c>
      <c r="F35" s="19">
        <v>131.83834999999999</v>
      </c>
      <c r="G35" s="58">
        <v>137.98661999999999</v>
      </c>
      <c r="H35" s="77">
        <f t="shared" si="1"/>
        <v>4.6634913134152578E-2</v>
      </c>
      <c r="I35" s="78"/>
      <c r="J35" s="79">
        <v>-22</v>
      </c>
      <c r="K35" s="80"/>
      <c r="L35" s="30"/>
    </row>
    <row r="36" spans="4:12" x14ac:dyDescent="0.25">
      <c r="D36" s="1"/>
      <c r="E36" s="18" t="s">
        <v>28</v>
      </c>
      <c r="F36" s="19">
        <v>1.4802519999999999</v>
      </c>
      <c r="G36" s="58">
        <v>1.359569</v>
      </c>
      <c r="H36" s="77">
        <f t="shared" si="1"/>
        <v>-8.1528685656226063E-2</v>
      </c>
      <c r="I36" s="78"/>
      <c r="J36" s="79">
        <v>48</v>
      </c>
      <c r="K36" s="80"/>
      <c r="L36" s="30"/>
    </row>
    <row r="37" spans="4:12" x14ac:dyDescent="0.25">
      <c r="D37" s="1"/>
      <c r="E37" s="18" t="s">
        <v>29</v>
      </c>
      <c r="F37" s="19">
        <v>0.86164799999999997</v>
      </c>
      <c r="G37" s="58">
        <v>0.84746900000000003</v>
      </c>
      <c r="H37" s="77">
        <f t="shared" si="1"/>
        <v>-1.6455675635526301E-2</v>
      </c>
      <c r="I37" s="78"/>
      <c r="J37" s="79">
        <v>5</v>
      </c>
      <c r="K37" s="80"/>
      <c r="L37" s="30"/>
    </row>
    <row r="38" spans="4:12" x14ac:dyDescent="0.25">
      <c r="D38" s="1"/>
      <c r="E38" s="18" t="s">
        <v>30</v>
      </c>
      <c r="F38" s="19">
        <v>24.12914</v>
      </c>
      <c r="G38" s="58">
        <v>21.345929999999999</v>
      </c>
      <c r="H38" s="77">
        <f t="shared" si="1"/>
        <v>-0.11534642345313595</v>
      </c>
      <c r="I38" s="78"/>
      <c r="J38" s="79">
        <v>34</v>
      </c>
      <c r="K38" s="80"/>
      <c r="L38" s="30"/>
    </row>
    <row r="39" spans="4:12" x14ac:dyDescent="0.25">
      <c r="D39" s="1"/>
      <c r="E39" s="18" t="s">
        <v>31</v>
      </c>
      <c r="F39" s="19">
        <v>89.430999999999997</v>
      </c>
      <c r="G39" s="58">
        <v>70.082980000000006</v>
      </c>
      <c r="H39" s="77">
        <f t="shared" si="1"/>
        <v>-0.21634578613679811</v>
      </c>
      <c r="I39" s="78"/>
      <c r="J39" s="79">
        <v>59</v>
      </c>
      <c r="K39" s="80"/>
      <c r="L39" s="30"/>
    </row>
    <row r="40" spans="4:12" x14ac:dyDescent="0.25">
      <c r="D40" s="1"/>
      <c r="E40" s="18" t="s">
        <v>32</v>
      </c>
      <c r="F40" s="19">
        <v>10.093883999999999</v>
      </c>
      <c r="G40" s="58">
        <v>16.745982000000001</v>
      </c>
      <c r="H40" s="77">
        <f t="shared" si="1"/>
        <v>0.65902263192245947</v>
      </c>
      <c r="I40" s="78"/>
      <c r="J40" s="79">
        <v>-24</v>
      </c>
      <c r="K40" s="80"/>
      <c r="L40" s="30"/>
    </row>
    <row r="41" spans="4:12" x14ac:dyDescent="0.25">
      <c r="D41" s="1"/>
      <c r="E41" s="18" t="s">
        <v>33</v>
      </c>
      <c r="F41" s="19">
        <v>1.5642</v>
      </c>
      <c r="G41" s="58">
        <v>1.48943</v>
      </c>
      <c r="H41" s="77">
        <f t="shared" si="1"/>
        <v>-4.7800792737501596E-2</v>
      </c>
      <c r="I41" s="78"/>
      <c r="J41" s="79">
        <v>13</v>
      </c>
      <c r="K41" s="80"/>
      <c r="L41" s="30"/>
    </row>
    <row r="42" spans="4:12" ht="14.4" thickBot="1" x14ac:dyDescent="0.3">
      <c r="D42" s="1"/>
      <c r="E42" s="21" t="s">
        <v>34</v>
      </c>
      <c r="F42" s="22"/>
      <c r="G42" s="23"/>
      <c r="H42" s="69"/>
      <c r="I42" s="70"/>
      <c r="J42" s="91">
        <v>65</v>
      </c>
      <c r="K42" s="92"/>
      <c r="L42" s="30"/>
    </row>
    <row r="43" spans="4:12" s="28" customFormat="1" ht="19.5" customHeight="1" thickTop="1" thickBot="1" x14ac:dyDescent="0.35">
      <c r="D43" s="24"/>
      <c r="E43" s="25" t="s">
        <v>35</v>
      </c>
      <c r="F43" s="26"/>
      <c r="G43" s="31"/>
      <c r="H43" s="73"/>
      <c r="I43" s="74"/>
      <c r="J43" s="75">
        <f>SUM(J32:K42)</f>
        <v>915</v>
      </c>
      <c r="K43" s="76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42</v>
      </c>
      <c r="L50" s="1"/>
    </row>
    <row r="51" spans="4:12" x14ac:dyDescent="0.25">
      <c r="D51" s="1"/>
      <c r="E51" s="1"/>
      <c r="F51" s="81" t="s">
        <v>43</v>
      </c>
      <c r="G51" s="81"/>
      <c r="H51" s="81"/>
      <c r="I51" s="81"/>
      <c r="J51" s="81"/>
      <c r="K51" s="81"/>
      <c r="L51" s="1"/>
    </row>
    <row r="52" spans="4:12" ht="43.05" customHeight="1" thickBot="1" x14ac:dyDescent="0.3">
      <c r="D52" s="1"/>
      <c r="E52" s="13" t="s">
        <v>19</v>
      </c>
      <c r="F52" s="46" t="s">
        <v>123</v>
      </c>
      <c r="G52" s="29" t="s">
        <v>39</v>
      </c>
      <c r="H52" s="89" t="s">
        <v>134</v>
      </c>
      <c r="I52" s="89"/>
      <c r="J52" s="89" t="s">
        <v>135</v>
      </c>
      <c r="K52" s="90"/>
      <c r="L52" s="1"/>
    </row>
    <row r="53" spans="4:12" x14ac:dyDescent="0.25">
      <c r="D53" s="1"/>
      <c r="E53" s="15" t="s">
        <v>24</v>
      </c>
      <c r="F53" s="16">
        <v>1.1792100000000001</v>
      </c>
      <c r="G53" s="54">
        <v>1.03925</v>
      </c>
      <c r="H53" s="85">
        <f>+G53/F53-1</f>
        <v>-0.11868963119376541</v>
      </c>
      <c r="I53" s="86"/>
      <c r="J53" s="87">
        <f>IF($K$50="FY",IFERROR(H53*(VLOOKUP(E53,'Sensitivity Impact 2022'!$B$2:$C$68,2,FALSE))*-100,0),IF($K$50="Q1",IFERROR(H53*(VLOOKUP(E53,'Sensitivity Impact 2022'!$J$2:$K$68,2,FALSE))*-100,0),IF($K$50="Q2",IFERROR(H53*(VLOOKUP(E53,'Sensitivity Impact 2022'!$R$2:$S$68,2,FALSE))*-100,0),IF($K$50="Q3",IFERROR(H53*(VLOOKUP(E53,'Sensitivity Impact 2022'!$Z$2:$AA$68,2,FALSE))*-100,0),IF($K$50="Q4",IFERROR(H53*(VLOOKUP(E53,'Sensitivity Impact 2022'!$AH$2:$AI$68,2,FALSE))*-100,0),IF($K$50="Q2-Q4",IFERROR(H53*(VLOOKUP(E53,'Sensitivity Impact 2022'!$AP$2:$AQ$68,2,FALSE))*-100,0),IF($K$50="HY2",IFERROR(H53*(VLOOKUP(E53,'Sensitivity Impact 2022'!$AX$2:$AY$68,2,FALSE))*-100,0))))))))</f>
        <v>287.20436073829717</v>
      </c>
      <c r="K53" s="88"/>
      <c r="L53" s="1"/>
    </row>
    <row r="54" spans="4:12" x14ac:dyDescent="0.25">
      <c r="D54" s="1"/>
      <c r="E54" s="18" t="s">
        <v>25</v>
      </c>
      <c r="F54" s="19">
        <v>7.6300100000000004</v>
      </c>
      <c r="G54" s="55">
        <v>6.9718999999999998</v>
      </c>
      <c r="H54" s="77">
        <f>+G54/F54-1</f>
        <v>-8.6252835841630682E-2</v>
      </c>
      <c r="I54" s="78"/>
      <c r="J54" s="79">
        <f>IF($K$50="FY",IFERROR(H54*(VLOOKUP(E54,'Sensitivity Impact 2022'!$B$2:$C$68,2,FALSE))*-100,0),IF($K$50="Q1",IFERROR(H54*(VLOOKUP(E54,'Sensitivity Impact 2022'!$J$2:$K$68,2,FALSE))*-100,0),IF($K$50="Q2",IFERROR(H54*(VLOOKUP(E54,'Sensitivity Impact 2022'!$R$2:$S$68,2,FALSE))*-100,0),IF($K$50="Q3",IFERROR(H54*(VLOOKUP(E54,'Sensitivity Impact 2022'!$Z$2:$AA$68,2,FALSE))*-100,0),IF($K$50="Q4",IFERROR(H54*(VLOOKUP(E54,'Sensitivity Impact 2022'!$AH$2:$AI$68,2,FALSE))*-100,0),IF($K$50="Q2-Q4",IFERROR(H54*(VLOOKUP(E54,'Sensitivity Impact 2022'!$AP$2:$AQ$68,2,FALSE))*-100,0),IF($K$50="HY2",IFERROR(H54*(VLOOKUP(E54,'Sensitivity Impact 2022'!$AX$2:$AY$68,2,FALSE))*-100,0))))))))</f>
        <v>73.750735567297539</v>
      </c>
      <c r="K54" s="80"/>
      <c r="L54" s="1"/>
    </row>
    <row r="55" spans="4:12" x14ac:dyDescent="0.25">
      <c r="D55" s="1"/>
      <c r="E55" s="18" t="s">
        <v>26</v>
      </c>
      <c r="F55" s="19">
        <v>6.1502410000000003</v>
      </c>
      <c r="G55" s="55">
        <v>5.4221500000000002</v>
      </c>
      <c r="H55" s="77">
        <f>+G55/F55-1</f>
        <v>-0.11838414136941955</v>
      </c>
      <c r="I55" s="78"/>
      <c r="J55" s="79">
        <f>IF($K$50="FY",IFERROR(H55*(VLOOKUP(E55,'Sensitivity Impact 2022'!$B$2:$C$68,2,FALSE))*-100,0),IF($K$50="Q1",IFERROR(H55*(VLOOKUP(E55,'Sensitivity Impact 2022'!$J$2:$K$68,2,FALSE))*-100,0),IF($K$50="Q2",IFERROR(H55*(VLOOKUP(E55,'Sensitivity Impact 2022'!$R$2:$S$68,2,FALSE))*-100,0),IF($K$50="Q3",IFERROR(H55*(VLOOKUP(E55,'Sensitivity Impact 2022'!$Z$2:$AA$68,2,FALSE))*-100,0),IF($K$50="Q4",IFERROR(H55*(VLOOKUP(E55,'Sensitivity Impact 2022'!$AH$2:$AI$68,2,FALSE))*-100,0),IF($K$50="Q2-Q4",IFERROR(H55*(VLOOKUP(E55,'Sensitivity Impact 2022'!$AP$2:$AQ$68,2,FALSE))*-100,0),IF($K$50="HY2",IFERROR(H55*(VLOOKUP(E55,'Sensitivity Impact 2022'!$AX$2:$AY$68,2,FALSE))*-100,0))))))))</f>
        <v>133.34438185031675</v>
      </c>
      <c r="K55" s="80"/>
      <c r="L55" s="1"/>
    </row>
    <row r="56" spans="4:12" x14ac:dyDescent="0.25">
      <c r="D56" s="1"/>
      <c r="E56" s="18" t="s">
        <v>27</v>
      </c>
      <c r="F56" s="19">
        <v>129.79736</v>
      </c>
      <c r="G56" s="55">
        <v>141.63419999999999</v>
      </c>
      <c r="H56" s="77">
        <f t="shared" ref="H56:H62" si="2">+G56/F56-1</f>
        <v>9.1194766981393061E-2</v>
      </c>
      <c r="I56" s="78"/>
      <c r="J56" s="79">
        <f>IF($K$50="FY",IFERROR(H56*(VLOOKUP(E56,'Sensitivity Impact 2022'!$B$2:$C$68,2,FALSE))*-100,0),IF($K$50="Q1",IFERROR(H56*(VLOOKUP(E56,'Sensitivity Impact 2022'!$J$2:$K$68,2,FALSE))*-100,0),IF($K$50="Q2",IFERROR(H56*(VLOOKUP(E56,'Sensitivity Impact 2022'!$R$2:$S$68,2,FALSE))*-100,0),IF($K$50="Q3",IFERROR(H56*(VLOOKUP(E56,'Sensitivity Impact 2022'!$Z$2:$AA$68,2,FALSE))*-100,0),IF($K$50="Q4",IFERROR(H56*(VLOOKUP(E56,'Sensitivity Impact 2022'!$AH$2:$AI$68,2,FALSE))*-100,0),IF($K$50="Q2-Q4",IFERROR(H56*(VLOOKUP(E56,'Sensitivity Impact 2022'!$AP$2:$AQ$68,2,FALSE))*-100,0),IF($K$50="HY2",IFERROR(H56*(VLOOKUP(E56,'Sensitivity Impact 2022'!$AX$2:$AY$68,2,FALSE))*-100,0))))))))</f>
        <v>-41.456954888822651</v>
      </c>
      <c r="K56" s="80"/>
      <c r="L56" s="1"/>
    </row>
    <row r="57" spans="4:12" x14ac:dyDescent="0.25">
      <c r="D57" s="1"/>
      <c r="E57" s="18" t="s">
        <v>28</v>
      </c>
      <c r="F57" s="19">
        <v>1.4845280000000001</v>
      </c>
      <c r="G57" s="55">
        <v>1.3425</v>
      </c>
      <c r="H57" s="77">
        <f t="shared" si="2"/>
        <v>-9.5672159770647691E-2</v>
      </c>
      <c r="I57" s="78"/>
      <c r="J57" s="79">
        <f>IF($K$50="FY",IFERROR(H57*(VLOOKUP(E57,'Sensitivity Impact 2022'!$B$2:$C$68,2,FALSE))*-100,0),IF($K$50="Q1",IFERROR(H57*(VLOOKUP(E57,'Sensitivity Impact 2022'!$J$2:$K$68,2,FALSE))*-100,0),IF($K$50="Q2",IFERROR(H57*(VLOOKUP(E57,'Sensitivity Impact 2022'!$R$2:$S$68,2,FALSE))*-100,0),IF($K$50="Q3",IFERROR(H57*(VLOOKUP(E57,'Sensitivity Impact 2022'!$Z$2:$AA$68,2,FALSE))*-100,0),IF($K$50="Q4",IFERROR(H57*(VLOOKUP(E57,'Sensitivity Impact 2022'!$AH$2:$AI$68,2,FALSE))*-100,0),IF($K$50="Q2-Q4",IFERROR(H57*(VLOOKUP(E57,'Sensitivity Impact 2022'!$AP$2:$AQ$68,2,FALSE))*-100,0),IF($K$50="HY2",IFERROR(H57*(VLOOKUP(E57,'Sensitivity Impact 2022'!$AX$2:$AY$68,2,FALSE))*-100,0))))))))</f>
        <v>24.235015533018931</v>
      </c>
      <c r="K57" s="80"/>
      <c r="L57" s="1"/>
    </row>
    <row r="58" spans="4:12" x14ac:dyDescent="0.25">
      <c r="D58" s="1"/>
      <c r="E58" s="18" t="s">
        <v>29</v>
      </c>
      <c r="F58" s="19">
        <v>0.85518099999999997</v>
      </c>
      <c r="G58" s="55">
        <v>0.85794999999999999</v>
      </c>
      <c r="H58" s="77">
        <f t="shared" si="2"/>
        <v>3.237911038715735E-3</v>
      </c>
      <c r="I58" s="78"/>
      <c r="J58" s="79">
        <f>IF($K$50="FY",IFERROR(H58*(VLOOKUP(E58,'Sensitivity Impact 2022'!$B$2:$C$68,2,FALSE))*-100,0),IF($K$50="Q1",IFERROR(H58*(VLOOKUP(E58,'Sensitivity Impact 2022'!$J$2:$K$68,2,FALSE))*-100,0),IF($K$50="Q2",IFERROR(H58*(VLOOKUP(E58,'Sensitivity Impact 2022'!$R$2:$S$68,2,FALSE))*-100,0),IF($K$50="Q3",IFERROR(H58*(VLOOKUP(E58,'Sensitivity Impact 2022'!$Z$2:$AA$68,2,FALSE))*-100,0),IF($K$50="Q4",IFERROR(H58*(VLOOKUP(E58,'Sensitivity Impact 2022'!$AH$2:$AI$68,2,FALSE))*-100,0),IF($K$50="Q2-Q4",IFERROR(H58*(VLOOKUP(E58,'Sensitivity Impact 2022'!$AP$2:$AQ$68,2,FALSE))*-100,0),IF($K$50="HY2",IFERROR(H58*(VLOOKUP(E58,'Sensitivity Impact 2022'!$AX$2:$AY$68,2,FALSE))*-100,0))))))))</f>
        <v>-0.89013714987041936</v>
      </c>
      <c r="K58" s="80"/>
      <c r="L58" s="1"/>
    </row>
    <row r="59" spans="4:12" x14ac:dyDescent="0.25">
      <c r="D59" s="1"/>
      <c r="E59" s="18" t="s">
        <v>30</v>
      </c>
      <c r="F59" s="19">
        <v>23.59759</v>
      </c>
      <c r="G59" s="55">
        <v>20.998550000000002</v>
      </c>
      <c r="H59" s="77">
        <f t="shared" si="2"/>
        <v>-0.11014006091299999</v>
      </c>
      <c r="I59" s="78"/>
      <c r="J59" s="79">
        <f>IF($K$50="FY",IFERROR(H59*(VLOOKUP(E59,'Sensitivity Impact 2022'!$B$2:$C$68,2,FALSE))*-100,0),IF($K$50="Q1",IFERROR(H59*(VLOOKUP(E59,'Sensitivity Impact 2022'!$J$2:$K$68,2,FALSE))*-100,0),IF($K$50="Q2",IFERROR(H59*(VLOOKUP(E59,'Sensitivity Impact 2022'!$R$2:$S$68,2,FALSE))*-100,0),IF($K$50="Q3",IFERROR(H59*(VLOOKUP(E59,'Sensitivity Impact 2022'!$Z$2:$AA$68,2,FALSE))*-100,0),IF($K$50="Q4",IFERROR(H59*(VLOOKUP(E59,'Sensitivity Impact 2022'!$AH$2:$AI$68,2,FALSE))*-100,0),IF($K$50="Q2-Q4",IFERROR(H59*(VLOOKUP(E59,'Sensitivity Impact 2022'!$AP$2:$AQ$68,2,FALSE))*-100,0),IF($K$50="HY2",IFERROR(H59*(VLOOKUP(E59,'Sensitivity Impact 2022'!$AX$2:$AY$68,2,FALSE))*-100,0))))))))</f>
        <v>21.465721623328111</v>
      </c>
      <c r="K59" s="80"/>
      <c r="L59" s="1"/>
    </row>
    <row r="60" spans="4:12" x14ac:dyDescent="0.25">
      <c r="D60" s="1"/>
      <c r="E60" s="18" t="s">
        <v>31</v>
      </c>
      <c r="F60" s="19">
        <v>86.623390000000001</v>
      </c>
      <c r="G60" s="55">
        <v>56.379350000000002</v>
      </c>
      <c r="H60" s="77">
        <f t="shared" si="2"/>
        <v>-0.34914403603922683</v>
      </c>
      <c r="I60" s="78"/>
      <c r="J60" s="79">
        <f>IF($K$50="FY",IFERROR(H60*(VLOOKUP(E60,'Sensitivity Impact 2022'!$B$2:$C$68,2,FALSE))*-100,0),IF($K$50="Q1",IFERROR(H60*(VLOOKUP(E60,'Sensitivity Impact 2022'!$J$2:$K$68,2,FALSE))*-100,0),IF($K$50="Q2",IFERROR(H60*(VLOOKUP(E60,'Sensitivity Impact 2022'!$R$2:$S$68,2,FALSE))*-100,0),IF($K$50="Q3",IFERROR(H60*(VLOOKUP(E60,'Sensitivity Impact 2022'!$Z$2:$AA$68,2,FALSE))*-100,0),IF($K$50="Q4",IFERROR(H60*(VLOOKUP(E60,'Sensitivity Impact 2022'!$AH$2:$AI$68,2,FALSE))*-100,0),IF($K$50="Q2-Q4",IFERROR(H60*(VLOOKUP(E60,'Sensitivity Impact 2022'!$AP$2:$AQ$68,2,FALSE))*-100,0),IF($K$50="HY2",IFERROR(H60*(VLOOKUP(E60,'Sensitivity Impact 2022'!$AX$2:$AY$68,2,FALSE))*-100,0))))))))</f>
        <v>58.094631615123923</v>
      </c>
      <c r="K60" s="80"/>
      <c r="L60" s="1"/>
    </row>
    <row r="61" spans="4:12" x14ac:dyDescent="0.25">
      <c r="D61" s="1"/>
      <c r="E61" s="18" t="s">
        <v>32</v>
      </c>
      <c r="F61" s="19">
        <v>10.067047000000001</v>
      </c>
      <c r="G61" s="55">
        <v>17.3352</v>
      </c>
      <c r="H61" s="77">
        <f t="shared" si="2"/>
        <v>0.72197467638722657</v>
      </c>
      <c r="I61" s="78"/>
      <c r="J61" s="79">
        <f>IF($K$50="FY",IFERROR(H61*(VLOOKUP(E61,'Sensitivity Impact 2022'!$B$2:$C$68,2,FALSE))*-100,0),IF($K$50="Q1",IFERROR(H61*(VLOOKUP(E61,'Sensitivity Impact 2022'!$J$2:$K$68,2,FALSE))*-100,0),IF($K$50="Q2",IFERROR(H61*(VLOOKUP(E61,'Sensitivity Impact 2022'!$R$2:$S$68,2,FALSE))*-100,0),IF($K$50="Q3",IFERROR(H61*(VLOOKUP(E61,'Sensitivity Impact 2022'!$Z$2:$AA$68,2,FALSE))*-100,0),IF($K$50="Q4",IFERROR(H61*(VLOOKUP(E61,'Sensitivity Impact 2022'!$AH$2:$AI$68,2,FALSE))*-100,0),IF($K$50="Q2-Q4",IFERROR(H61*(VLOOKUP(E61,'Sensitivity Impact 2022'!$AP$2:$AQ$68,2,FALSE))*-100,0),IF($K$50="HY2",IFERROR(H61*(VLOOKUP(E61,'Sensitivity Impact 2022'!$AX$2:$AY$68,2,FALSE))*-100,0))))))))</f>
        <v>-54.554176917736584</v>
      </c>
      <c r="K61" s="80"/>
      <c r="L61" s="1"/>
    </row>
    <row r="62" spans="4:12" x14ac:dyDescent="0.25">
      <c r="D62" s="1"/>
      <c r="E62" s="18" t="s">
        <v>33</v>
      </c>
      <c r="F62" s="19">
        <v>1.60365</v>
      </c>
      <c r="G62" s="55">
        <v>1.5103500000000001</v>
      </c>
      <c r="H62" s="77">
        <f t="shared" si="2"/>
        <v>-5.8179777382845299E-2</v>
      </c>
      <c r="I62" s="78"/>
      <c r="J62" s="79">
        <f>IF($K$50="FY",IFERROR(H62*(VLOOKUP(E62,'Sensitivity Impact 2022'!$B$2:$C$68,2,FALSE))*-100,0),IF($K$50="Q1",IFERROR(H62*(VLOOKUP(E62,'Sensitivity Impact 2022'!$J$2:$K$68,2,FALSE))*-100,0),IF($K$50="Q2",IFERROR(H62*(VLOOKUP(E62,'Sensitivity Impact 2022'!$R$2:$S$68,2,FALSE))*-100,0),IF($K$50="Q3",IFERROR(H62*(VLOOKUP(E62,'Sensitivity Impact 2022'!$Z$2:$AA$68,2,FALSE))*-100,0),IF($K$50="Q4",IFERROR(H62*(VLOOKUP(E62,'Sensitivity Impact 2022'!$AH$2:$AI$68,2,FALSE))*-100,0),IF($K$50="Q2-Q4",IFERROR(H62*(VLOOKUP(E62,'Sensitivity Impact 2022'!$AP$2:$AQ$68,2,FALSE))*-100,0),IF($K$50="HY2",IFERROR(H62*(VLOOKUP(E62,'Sensitivity Impact 2022'!$AX$2:$AY$68,2,FALSE))*-100,0))))))))</f>
        <v>9.2437304522321178</v>
      </c>
      <c r="K62" s="80"/>
      <c r="L62" s="1"/>
    </row>
    <row r="63" spans="4:12" ht="14.4" thickBot="1" x14ac:dyDescent="0.3">
      <c r="D63" s="1"/>
      <c r="E63" s="21" t="s">
        <v>34</v>
      </c>
      <c r="F63" s="22"/>
      <c r="G63" s="23"/>
      <c r="H63" s="69"/>
      <c r="I63" s="70"/>
      <c r="J63" s="71">
        <v>41</v>
      </c>
      <c r="K63" s="72"/>
      <c r="L63" s="1"/>
    </row>
    <row r="64" spans="4:12" s="28" customFormat="1" ht="19.05" customHeight="1" thickTop="1" thickBot="1" x14ac:dyDescent="0.35">
      <c r="D64" s="24"/>
      <c r="E64" s="25" t="s">
        <v>35</v>
      </c>
      <c r="F64" s="26"/>
      <c r="G64" s="31"/>
      <c r="H64" s="73"/>
      <c r="I64" s="74"/>
      <c r="J64" s="75">
        <f>SUM(J53:K63)</f>
        <v>551.43730842318485</v>
      </c>
      <c r="K64" s="76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47</v>
      </c>
      <c r="L67" s="1"/>
    </row>
    <row r="68" spans="4:12" x14ac:dyDescent="0.25">
      <c r="D68" s="1"/>
      <c r="E68" s="1"/>
      <c r="F68" s="81" t="s">
        <v>48</v>
      </c>
      <c r="G68" s="81"/>
      <c r="H68" s="81"/>
      <c r="I68" s="81"/>
      <c r="J68" s="81"/>
      <c r="K68" s="81"/>
      <c r="L68" s="1"/>
    </row>
    <row r="69" spans="4:12" ht="43.05" customHeight="1" thickBot="1" x14ac:dyDescent="0.3">
      <c r="D69" s="1"/>
      <c r="E69" s="13" t="s">
        <v>19</v>
      </c>
      <c r="F69" s="46" t="s">
        <v>136</v>
      </c>
      <c r="G69" s="29" t="s">
        <v>39</v>
      </c>
      <c r="H69" s="82" t="s">
        <v>133</v>
      </c>
      <c r="I69" s="83"/>
      <c r="J69" s="82" t="s">
        <v>132</v>
      </c>
      <c r="K69" s="84"/>
      <c r="L69" s="1"/>
    </row>
    <row r="70" spans="4:12" x14ac:dyDescent="0.25">
      <c r="D70" s="1"/>
      <c r="E70" s="15" t="s">
        <v>24</v>
      </c>
      <c r="F70" s="16">
        <v>1.1436109999999999</v>
      </c>
      <c r="G70" s="54">
        <f>G53</f>
        <v>1.03925</v>
      </c>
      <c r="H70" s="85">
        <f>+G70/F70-1</f>
        <v>-9.1255680471768796E-2</v>
      </c>
      <c r="I70" s="86"/>
      <c r="J70" s="87">
        <f>IF($K$67="FY",IFERROR(H70*(VLOOKUP(E70,'Sensitivity Impact 2022'!$B$2:$C$68,2,FALSE))*-100,0),IF($K$67="Q1",IFERROR(H70*(VLOOKUP(E70,'Sensitivity Impact 2022'!$J$2:$K$68,2,FALSE))*-100,0),IF($K$67="Q2",IFERROR(H70*(VLOOKUP(E70,'Sensitivity Impact 2022'!$R$2:$S$68,2,FALSE))*-100,0),IF($K$67="Q3",IFERROR(H70*(VLOOKUP(E70,'Sensitivity Impact 2022'!$Z$2:$AA$68,2,FALSE))*-100,0),IF($K$67="Q4",IFERROR(H70*(VLOOKUP(E70,'Sensitivity Impact 2022'!$AH$2:$AI$68,2,FALSE))*-100,0),IF($K$67="Q2-Q4",IFERROR(H70*(VLOOKUP(E70,'Sensitivity Impact 2022'!$AP$2:$AQ$68,2,FALSE))*-100,0),IF($K$67="HY2",IFERROR(H70*(VLOOKUP(E70,'Sensitivity Impact 2022'!$AX$2:$AY$68,2,FALSE))*-100,0))))))))</f>
        <v>233.34745901384326</v>
      </c>
      <c r="K70" s="88"/>
      <c r="L70" s="30"/>
    </row>
    <row r="71" spans="4:12" x14ac:dyDescent="0.25">
      <c r="D71" s="1"/>
      <c r="E71" s="18" t="s">
        <v>25</v>
      </c>
      <c r="F71" s="19">
        <v>7.3135000000000003</v>
      </c>
      <c r="G71" s="55">
        <f t="shared" ref="G71:G79" si="3">G54</f>
        <v>6.9718999999999998</v>
      </c>
      <c r="H71" s="77">
        <f>+G71/F71-1</f>
        <v>-4.6708142476242664E-2</v>
      </c>
      <c r="I71" s="78"/>
      <c r="J71" s="79">
        <f>IF($K$67="FY",IFERROR(H71*(VLOOKUP(E71,'Sensitivity Impact 2022'!$B$2:$C$68,2,FALSE))*-100,0),IF($K$67="Q1",IFERROR(H71*(VLOOKUP(E71,'Sensitivity Impact 2022'!$J$2:$K$68,2,FALSE))*-100,0),IF($K$67="Q2",IFERROR(H71*(VLOOKUP(E71,'Sensitivity Impact 2022'!$R$2:$S$68,2,FALSE))*-100,0),IF($K$67="Q3",IFERROR(H71*(VLOOKUP(E71,'Sensitivity Impact 2022'!$Z$2:$AA$68,2,FALSE))*-100,0),IF($K$67="Q4",IFERROR(H71*(VLOOKUP(E71,'Sensitivity Impact 2022'!$AH$2:$AI$68,2,FALSE))*-100,0),IF($K$67="Q2-Q4",IFERROR(H71*(VLOOKUP(E71,'Sensitivity Impact 2022'!$AP$2:$AQ$68,2,FALSE))*-100,0),IF($K$67="HY2",IFERROR(H71*(VLOOKUP(E71,'Sensitivity Impact 2022'!$AX$2:$AY$68,2,FALSE))*-100,0))))))))</f>
        <v>39.008182590808779</v>
      </c>
      <c r="K71" s="80"/>
      <c r="L71" s="30"/>
    </row>
    <row r="72" spans="4:12" x14ac:dyDescent="0.25">
      <c r="D72" s="1"/>
      <c r="E72" s="18" t="s">
        <v>26</v>
      </c>
      <c r="F72" s="19">
        <v>6.3795120000000001</v>
      </c>
      <c r="G72" s="55">
        <f t="shared" si="3"/>
        <v>5.4221500000000002</v>
      </c>
      <c r="H72" s="77">
        <f>+G72/F72-1</f>
        <v>-0.15006821838410211</v>
      </c>
      <c r="I72" s="78"/>
      <c r="J72" s="79">
        <f>IF($K$67="FY",IFERROR(H72*(VLOOKUP(E72,'Sensitivity Impact 2022'!$B$2:$C$68,2,FALSE))*-100,0),IF($K$67="Q1",IFERROR(H72*(VLOOKUP(E72,'Sensitivity Impact 2022'!$J$2:$K$68,2,FALSE))*-100,0),IF($K$67="Q2",IFERROR(H72*(VLOOKUP(E72,'Sensitivity Impact 2022'!$R$2:$S$68,2,FALSE))*-100,0),IF($K$67="Q3",IFERROR(H72*(VLOOKUP(E72,'Sensitivity Impact 2022'!$Z$2:$AA$68,2,FALSE))*-100,0),IF($K$67="Q4",IFERROR(H72*(VLOOKUP(E72,'Sensitivity Impact 2022'!$AH$2:$AI$68,2,FALSE))*-100,0),IF($K$67="Q2-Q4",IFERROR(H72*(VLOOKUP(E72,'Sensitivity Impact 2022'!$AP$2:$AQ$68,2,FALSE))*-100,0),IF($K$67="HY2",IFERROR(H72*(VLOOKUP(E72,'Sensitivity Impact 2022'!$AX$2:$AY$68,2,FALSE))*-100,0))))))))</f>
        <v>200.7723593964736</v>
      </c>
      <c r="K72" s="80"/>
      <c r="L72" s="30"/>
    </row>
    <row r="73" spans="4:12" x14ac:dyDescent="0.25">
      <c r="D73" s="1"/>
      <c r="E73" s="18" t="s">
        <v>27</v>
      </c>
      <c r="F73" s="19">
        <v>129.97197</v>
      </c>
      <c r="G73" s="55">
        <f t="shared" si="3"/>
        <v>141.63419999999999</v>
      </c>
      <c r="H73" s="77">
        <f t="shared" ref="H73:H79" si="4">+G73/F73-1</f>
        <v>8.9728808450006525E-2</v>
      </c>
      <c r="I73" s="78"/>
      <c r="J73" s="79">
        <f>IF($K$67="FY",IFERROR(H73*(VLOOKUP(E73,'Sensitivity Impact 2022'!$B$2:$C$68,2,FALSE))*-100,0),IF($K$67="Q1",IFERROR(H73*(VLOOKUP(E73,'Sensitivity Impact 2022'!$J$2:$K$68,2,FALSE))*-100,0),IF($K$67="Q2",IFERROR(H73*(VLOOKUP(E73,'Sensitivity Impact 2022'!$R$2:$S$68,2,FALSE))*-100,0),IF($K$67="Q3",IFERROR(H73*(VLOOKUP(E73,'Sensitivity Impact 2022'!$Z$2:$AA$68,2,FALSE))*-100,0),IF($K$67="Q4",IFERROR(H73*(VLOOKUP(E73,'Sensitivity Impact 2022'!$AH$2:$AI$68,2,FALSE))*-100,0),IF($K$67="Q2-Q4",IFERROR(H73*(VLOOKUP(E73,'Sensitivity Impact 2022'!$AP$2:$AQ$68,2,FALSE))*-100,0),IF($K$67="HY2",IFERROR(H73*(VLOOKUP(E73,'Sensitivity Impact 2022'!$AX$2:$AY$68,2,FALSE))*-100,0))))))))</f>
        <v>-44.99301718187327</v>
      </c>
      <c r="K73" s="80"/>
      <c r="L73" s="30"/>
    </row>
    <row r="74" spans="4:12" x14ac:dyDescent="0.25">
      <c r="D74" s="1"/>
      <c r="E74" s="18" t="s">
        <v>28</v>
      </c>
      <c r="F74" s="19">
        <v>1.441748</v>
      </c>
      <c r="G74" s="55">
        <f t="shared" si="3"/>
        <v>1.3425</v>
      </c>
      <c r="H74" s="77">
        <f t="shared" si="4"/>
        <v>-6.8838659738040264E-2</v>
      </c>
      <c r="I74" s="78"/>
      <c r="J74" s="79">
        <f>IF($K$67="FY",IFERROR(H74*(VLOOKUP(E74,'Sensitivity Impact 2022'!$B$2:$C$68,2,FALSE))*-100,0),IF($K$67="Q1",IFERROR(H74*(VLOOKUP(E74,'Sensitivity Impact 2022'!$J$2:$K$68,2,FALSE))*-100,0),IF($K$67="Q2",IFERROR(H74*(VLOOKUP(E74,'Sensitivity Impact 2022'!$R$2:$S$68,2,FALSE))*-100,0),IF($K$67="Q3",IFERROR(H74*(VLOOKUP(E74,'Sensitivity Impact 2022'!$Z$2:$AA$68,2,FALSE))*-100,0),IF($K$67="Q4",IFERROR(H74*(VLOOKUP(E74,'Sensitivity Impact 2022'!$AH$2:$AI$68,2,FALSE))*-100,0),IF($K$67="Q2-Q4",IFERROR(H74*(VLOOKUP(E74,'Sensitivity Impact 2022'!$AP$2:$AQ$68,2,FALSE))*-100,0),IF($K$67="HY2",IFERROR(H74*(VLOOKUP(E74,'Sensitivity Impact 2022'!$AX$2:$AY$68,2,FALSE))*-100,0))))))))</f>
        <v>14.176911304689094</v>
      </c>
      <c r="K74" s="80"/>
      <c r="L74" s="30"/>
    </row>
    <row r="75" spans="4:12" x14ac:dyDescent="0.25">
      <c r="D75" s="1"/>
      <c r="E75" s="18" t="s">
        <v>29</v>
      </c>
      <c r="F75" s="19">
        <v>0.84814299999999998</v>
      </c>
      <c r="G75" s="55">
        <f t="shared" si="3"/>
        <v>0.85794999999999999</v>
      </c>
      <c r="H75" s="77">
        <f t="shared" si="4"/>
        <v>1.1562908613288014E-2</v>
      </c>
      <c r="I75" s="78"/>
      <c r="J75" s="79">
        <f>IF($K$67="FY",IFERROR(H75*(VLOOKUP(E75,'Sensitivity Impact 2022'!$B$2:$C$68,2,FALSE))*-100,0),IF($K$67="Q1",IFERROR(H75*(VLOOKUP(E75,'Sensitivity Impact 2022'!$J$2:$K$68,2,FALSE))*-100,0),IF($K$67="Q2",IFERROR(H75*(VLOOKUP(E75,'Sensitivity Impact 2022'!$R$2:$S$68,2,FALSE))*-100,0),IF($K$67="Q3",IFERROR(H75*(VLOOKUP(E75,'Sensitivity Impact 2022'!$Z$2:$AA$68,2,FALSE))*-100,0),IF($K$67="Q4",IFERROR(H75*(VLOOKUP(E75,'Sensitivity Impact 2022'!$AH$2:$AI$68,2,FALSE))*-100,0),IF($K$67="Q2-Q4",IFERROR(H75*(VLOOKUP(E75,'Sensitivity Impact 2022'!$AP$2:$AQ$68,2,FALSE))*-100,0),IF($K$67="HY2",IFERROR(H75*(VLOOKUP(E75,'Sensitivity Impact 2022'!$AX$2:$AY$68,2,FALSE))*-100,0))))))))</f>
        <v>-2.5566317350535668</v>
      </c>
      <c r="K75" s="80"/>
      <c r="L75" s="30"/>
    </row>
    <row r="76" spans="4:12" x14ac:dyDescent="0.25">
      <c r="D76" s="1"/>
      <c r="E76" s="18" t="s">
        <v>30</v>
      </c>
      <c r="F76" s="19">
        <v>23.730060000000002</v>
      </c>
      <c r="G76" s="55">
        <f t="shared" si="3"/>
        <v>20.998550000000002</v>
      </c>
      <c r="H76" s="77">
        <f t="shared" si="4"/>
        <v>-0.11510758927706044</v>
      </c>
      <c r="I76" s="78"/>
      <c r="J76" s="79">
        <f>IF($K$67="FY",IFERROR(H76*(VLOOKUP(E76,'Sensitivity Impact 2022'!$B$2:$C$68,2,FALSE))*-100,0),IF($K$67="Q1",IFERROR(H76*(VLOOKUP(E76,'Sensitivity Impact 2022'!$J$2:$K$68,2,FALSE))*-100,0),IF($K$67="Q2",IFERROR(H76*(VLOOKUP(E76,'Sensitivity Impact 2022'!$R$2:$S$68,2,FALSE))*-100,0),IF($K$67="Q3",IFERROR(H76*(VLOOKUP(E76,'Sensitivity Impact 2022'!$Z$2:$AA$68,2,FALSE))*-100,0),IF($K$67="Q4",IFERROR(H76*(VLOOKUP(E76,'Sensitivity Impact 2022'!$AH$2:$AI$68,2,FALSE))*-100,0),IF($K$67="Q2-Q4",IFERROR(H76*(VLOOKUP(E76,'Sensitivity Impact 2022'!$AP$2:$AQ$68,2,FALSE))*-100,0),IF($K$67="HY2",IFERROR(H76*(VLOOKUP(E76,'Sensitivity Impact 2022'!$AX$2:$AY$68,2,FALSE))*-100,0))))))))</f>
        <v>33.182224750430478</v>
      </c>
      <c r="K76" s="80"/>
      <c r="L76" s="30"/>
    </row>
    <row r="77" spans="4:12" x14ac:dyDescent="0.25">
      <c r="D77" s="1"/>
      <c r="E77" s="18" t="s">
        <v>31</v>
      </c>
      <c r="F77" s="19">
        <v>83.10445</v>
      </c>
      <c r="G77" s="55">
        <f t="shared" si="3"/>
        <v>56.379350000000002</v>
      </c>
      <c r="H77" s="77">
        <f t="shared" si="4"/>
        <v>-0.32158446388851614</v>
      </c>
      <c r="I77" s="78"/>
      <c r="J77" s="79">
        <f>IF($K$67="FY",IFERROR(H77*(VLOOKUP(E77,'Sensitivity Impact 2022'!$B$2:$C$68,2,FALSE))*-100,0),IF($K$67="Q1",IFERROR(H77*(VLOOKUP(E77,'Sensitivity Impact 2022'!$J$2:$K$68,2,FALSE))*-100,0),IF($K$67="Q2",IFERROR(H77*(VLOOKUP(E77,'Sensitivity Impact 2022'!$R$2:$S$68,2,FALSE))*-100,0),IF($K$67="Q3",IFERROR(H77*(VLOOKUP(E77,'Sensitivity Impact 2022'!$Z$2:$AA$68,2,FALSE))*-100,0),IF($K$67="Q4",IFERROR(H77*(VLOOKUP(E77,'Sensitivity Impact 2022'!$AH$2:$AI$68,2,FALSE))*-100,0),IF($K$67="Q2-Q4",IFERROR(H77*(VLOOKUP(E77,'Sensitivity Impact 2022'!$AP$2:$AQ$68,2,FALSE))*-100,0),IF($K$67="HY2",IFERROR(H77*(VLOOKUP(E77,'Sensitivity Impact 2022'!$AX$2:$AY$68,2,FALSE))*-100,0))))))))</f>
        <v>60.374020833073395</v>
      </c>
      <c r="K77" s="80"/>
      <c r="L77" s="30"/>
    </row>
    <row r="78" spans="4:12" x14ac:dyDescent="0.25">
      <c r="D78" s="1"/>
      <c r="E78" s="18" t="s">
        <v>32</v>
      </c>
      <c r="F78" s="19">
        <v>12.385565</v>
      </c>
      <c r="G78" s="55">
        <f t="shared" si="3"/>
        <v>17.3352</v>
      </c>
      <c r="H78" s="77">
        <f t="shared" si="4"/>
        <v>0.39962932655878047</v>
      </c>
      <c r="I78" s="78"/>
      <c r="J78" s="79">
        <f>IF($K$67="FY",IFERROR(H78*(VLOOKUP(E78,'Sensitivity Impact 2022'!$B$2:$C$68,2,FALSE))*-100,0),IF($K$67="Q1",IFERROR(H78*(VLOOKUP(E78,'Sensitivity Impact 2022'!$J$2:$K$68,2,FALSE))*-100,0),IF($K$67="Q2",IFERROR(H78*(VLOOKUP(E78,'Sensitivity Impact 2022'!$R$2:$S$68,2,FALSE))*-100,0),IF($K$67="Q3",IFERROR(H78*(VLOOKUP(E78,'Sensitivity Impact 2022'!$Z$2:$AA$68,2,FALSE))*-100,0),IF($K$67="Q4",IFERROR(H78*(VLOOKUP(E78,'Sensitivity Impact 2022'!$AH$2:$AI$68,2,FALSE))*-100,0),IF($K$67="Q2-Q4",IFERROR(H78*(VLOOKUP(E78,'Sensitivity Impact 2022'!$AP$2:$AQ$68,2,FALSE))*-100,0),IF($K$67="HY2",IFERROR(H78*(VLOOKUP(E78,'Sensitivity Impact 2022'!$AX$2:$AY$68,2,FALSE))*-100,0))))))))</f>
        <v>-27.570047874201354</v>
      </c>
      <c r="K78" s="80"/>
      <c r="L78" s="30"/>
    </row>
    <row r="79" spans="4:12" x14ac:dyDescent="0.25">
      <c r="D79" s="1"/>
      <c r="E79" s="18" t="s">
        <v>33</v>
      </c>
      <c r="F79" s="19">
        <v>1.5695300000000001</v>
      </c>
      <c r="G79" s="55">
        <f t="shared" si="3"/>
        <v>1.5103500000000001</v>
      </c>
      <c r="H79" s="77">
        <f t="shared" si="4"/>
        <v>-3.7705555166196225E-2</v>
      </c>
      <c r="I79" s="78"/>
      <c r="J79" s="79">
        <f>IF($K$67="FY",IFERROR(H79*(VLOOKUP(E79,'Sensitivity Impact 2022'!$B$2:$C$68,2,FALSE))*-100,0),IF($K$67="Q1",IFERROR(H79*(VLOOKUP(E79,'Sensitivity Impact 2022'!$J$2:$K$68,2,FALSE))*-100,0),IF($K$67="Q2",IFERROR(H79*(VLOOKUP(E79,'Sensitivity Impact 2022'!$R$2:$S$68,2,FALSE))*-100,0),IF($K$67="Q3",IFERROR(H79*(VLOOKUP(E79,'Sensitivity Impact 2022'!$Z$2:$AA$68,2,FALSE))*-100,0),IF($K$67="Q4",IFERROR(H79*(VLOOKUP(E79,'Sensitivity Impact 2022'!$AH$2:$AI$68,2,FALSE))*-100,0),IF($K$67="Q2-Q4",IFERROR(H79*(VLOOKUP(E79,'Sensitivity Impact 2022'!$AP$2:$AQ$68,2,FALSE))*-100,0),IF($K$67="HY2",IFERROR(H79*(VLOOKUP(E79,'Sensitivity Impact 2022'!$AX$2:$AY$68,2,FALSE))*-100,0))))))))</f>
        <v>9.7069881220343159</v>
      </c>
      <c r="K79" s="80"/>
      <c r="L79" s="30"/>
    </row>
    <row r="80" spans="4:12" ht="14.4" thickBot="1" x14ac:dyDescent="0.3">
      <c r="D80" s="1"/>
      <c r="E80" s="21" t="s">
        <v>34</v>
      </c>
      <c r="F80" s="22"/>
      <c r="G80" s="33"/>
      <c r="H80" s="69"/>
      <c r="I80" s="70"/>
      <c r="J80" s="71">
        <v>26</v>
      </c>
      <c r="K80" s="72"/>
      <c r="L80" s="30"/>
    </row>
    <row r="81" spans="4:12" s="28" customFormat="1" ht="19.05" customHeight="1" thickTop="1" thickBot="1" x14ac:dyDescent="0.35">
      <c r="D81" s="24"/>
      <c r="E81" s="25" t="s">
        <v>35</v>
      </c>
      <c r="F81" s="26"/>
      <c r="G81" s="31"/>
      <c r="H81" s="73"/>
      <c r="I81" s="74"/>
      <c r="J81" s="75">
        <f>SUM(J70:K80)</f>
        <v>541.4484492202248</v>
      </c>
      <c r="K81" s="76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Y9JPQPYGQJQW0e4S8AJYgS/L/iuv6hbA35QF3cFAULV3px9V2u8jW56qivMTaVLjHkZx2sUSSKgOaYuaqxve/Q==" saltValue="wgNQdAHDOKvT4JTinlVlzg==" spinCount="100000" sheet="1" formatCells="0" formatColumns="0" formatRows="0" insertColumns="0" insertRows="0" insertHyperlinks="0" deleteColumns="0" deleteRows="0" sort="0" autoFilter="0" pivotTables="0"/>
  <mergeCells count="110"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</mergeCells>
  <pageMargins left="0.7" right="0.7" top="0.78740157499999996" bottom="0.78740157499999996" header="0.3" footer="0.3"/>
  <pageSetup paperSize="9" orientation="portrait" r:id="rId1"/>
  <headerFooter>
    <oddFooter>&amp;R&amp;1#&amp;"Calibri"&amp;22&amp;KFF8939RESTRICTED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3EAC-E693-4D50-8BA7-2ABCFBE19028}">
  <sheetPr codeName="Tabelle2"/>
  <dimension ref="D1:L83"/>
  <sheetViews>
    <sheetView zoomScale="130" zoomScaleNormal="130" workbookViewId="0">
      <selection activeCell="G22" sqref="G22"/>
    </sheetView>
  </sheetViews>
  <sheetFormatPr baseColWidth="10" defaultColWidth="10.77734375" defaultRowHeight="13.8" x14ac:dyDescent="0.25"/>
  <cols>
    <col min="1" max="3" width="10.77734375" style="4"/>
    <col min="4" max="4" width="5.21875" style="4" customWidth="1"/>
    <col min="5" max="6" width="10.77734375" style="4"/>
    <col min="7" max="7" width="12.44140625" style="4" customWidth="1"/>
    <col min="8" max="11" width="10.77734375" style="4"/>
    <col min="12" max="12" width="5.21875" style="4" customWidth="1"/>
    <col min="13" max="16384" width="10.777343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55" customHeight="1" x14ac:dyDescent="0.25">
      <c r="D3" s="1"/>
      <c r="E3" s="93" t="s">
        <v>0</v>
      </c>
      <c r="F3" s="93"/>
      <c r="G3" s="93"/>
      <c r="H3" s="93"/>
      <c r="I3" s="93"/>
      <c r="J3" s="93"/>
      <c r="K3" s="93"/>
      <c r="L3" s="1"/>
    </row>
    <row r="4" spans="4:12" ht="14.55" customHeight="1" x14ac:dyDescent="0.25">
      <c r="D4" s="1"/>
      <c r="E4" s="93"/>
      <c r="F4" s="93"/>
      <c r="G4" s="93"/>
      <c r="H4" s="93"/>
      <c r="I4" s="93"/>
      <c r="J4" s="93"/>
      <c r="K4" s="93"/>
      <c r="L4" s="1"/>
    </row>
    <row r="5" spans="4:12" ht="14.55" customHeight="1" x14ac:dyDescent="0.25">
      <c r="D5" s="1"/>
      <c r="E5" s="93"/>
      <c r="F5" s="93"/>
      <c r="G5" s="93"/>
      <c r="H5" s="93"/>
      <c r="I5" s="93"/>
      <c r="J5" s="93"/>
      <c r="K5" s="93"/>
      <c r="L5" s="1"/>
    </row>
    <row r="6" spans="4:12" ht="14.55" customHeight="1" x14ac:dyDescent="0.25">
      <c r="D6" s="1"/>
      <c r="E6" s="93"/>
      <c r="F6" s="93"/>
      <c r="G6" s="93"/>
      <c r="H6" s="93"/>
      <c r="I6" s="93"/>
      <c r="J6" s="93"/>
      <c r="K6" s="93"/>
      <c r="L6" s="1"/>
    </row>
    <row r="7" spans="4:12" x14ac:dyDescent="0.25">
      <c r="D7" s="1"/>
      <c r="E7" s="1"/>
      <c r="F7" s="1"/>
      <c r="G7" s="1"/>
      <c r="H7" s="1"/>
      <c r="I7" s="1"/>
      <c r="J7" s="1"/>
      <c r="K7" s="1"/>
      <c r="L7" s="1"/>
    </row>
    <row r="8" spans="4:12" ht="14.55" customHeight="1" x14ac:dyDescent="0.25">
      <c r="D8" s="1"/>
      <c r="E8" s="1"/>
      <c r="F8" s="81" t="s">
        <v>13</v>
      </c>
      <c r="G8" s="81"/>
      <c r="H8" s="81"/>
      <c r="I8" s="81"/>
      <c r="J8" s="81"/>
      <c r="K8" s="1"/>
      <c r="L8" s="1"/>
    </row>
    <row r="9" spans="4:12" ht="14.4" thickBot="1" x14ac:dyDescent="0.3">
      <c r="D9" s="1"/>
      <c r="E9" s="1"/>
      <c r="F9" s="5" t="s">
        <v>14</v>
      </c>
      <c r="G9" s="5" t="s">
        <v>119</v>
      </c>
      <c r="H9" s="6" t="s">
        <v>122</v>
      </c>
      <c r="I9" s="6" t="s">
        <v>15</v>
      </c>
      <c r="J9" s="7" t="s">
        <v>16</v>
      </c>
      <c r="K9" s="1"/>
      <c r="L9" s="1"/>
    </row>
    <row r="10" spans="4:12" ht="14.4" thickBot="1" x14ac:dyDescent="0.3">
      <c r="D10" s="1"/>
      <c r="E10" s="1"/>
      <c r="F10" s="8">
        <f>+J26</f>
        <v>-938</v>
      </c>
      <c r="G10" s="9">
        <f>+J43</f>
        <v>-524</v>
      </c>
      <c r="H10" s="9">
        <f>+J64</f>
        <v>67.160330124594964</v>
      </c>
      <c r="I10" s="10">
        <f>+J81</f>
        <v>293</v>
      </c>
      <c r="J10" s="11">
        <f>+F10+G10+H10+I10</f>
        <v>-1101.839669875405</v>
      </c>
      <c r="K10" s="1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17</v>
      </c>
      <c r="L12" s="1"/>
    </row>
    <row r="13" spans="4:12" x14ac:dyDescent="0.25">
      <c r="D13" s="1"/>
      <c r="E13" s="1"/>
      <c r="F13" s="81" t="s">
        <v>18</v>
      </c>
      <c r="G13" s="81"/>
      <c r="H13" s="81"/>
      <c r="I13" s="81"/>
      <c r="J13" s="81"/>
      <c r="K13" s="81"/>
      <c r="L13" s="1"/>
    </row>
    <row r="14" spans="4:12" ht="43.05" customHeight="1" thickBot="1" x14ac:dyDescent="0.3">
      <c r="D14" s="1"/>
      <c r="E14" s="13" t="s">
        <v>19</v>
      </c>
      <c r="F14" s="14" t="s">
        <v>20</v>
      </c>
      <c r="G14" s="14" t="s">
        <v>21</v>
      </c>
      <c r="H14" s="89" t="s">
        <v>22</v>
      </c>
      <c r="I14" s="89"/>
      <c r="J14" s="89" t="s">
        <v>23</v>
      </c>
      <c r="K14" s="90"/>
      <c r="L14" s="1"/>
    </row>
    <row r="15" spans="4:12" x14ac:dyDescent="0.25">
      <c r="D15" s="1"/>
      <c r="E15" s="15" t="s">
        <v>24</v>
      </c>
      <c r="F15" s="16">
        <v>1.1030599999999999</v>
      </c>
      <c r="G15" s="17">
        <v>1.205821</v>
      </c>
      <c r="H15" s="85">
        <f t="shared" ref="H15:H24" si="0">+G15/F15-1</f>
        <v>9.315993690279778E-2</v>
      </c>
      <c r="I15" s="86"/>
      <c r="J15" s="87">
        <v>-410</v>
      </c>
      <c r="K15" s="88"/>
      <c r="L15" s="1"/>
    </row>
    <row r="16" spans="4:12" x14ac:dyDescent="0.25">
      <c r="D16" s="1"/>
      <c r="E16" s="18" t="s">
        <v>25</v>
      </c>
      <c r="F16" s="19">
        <v>7.70526</v>
      </c>
      <c r="G16" s="20">
        <v>7.8129799999999996</v>
      </c>
      <c r="H16" s="77">
        <f t="shared" si="0"/>
        <v>1.398006037434163E-2</v>
      </c>
      <c r="I16" s="78"/>
      <c r="J16" s="79">
        <v>-14</v>
      </c>
      <c r="K16" s="80"/>
      <c r="L16" s="1"/>
    </row>
    <row r="17" spans="4:12" x14ac:dyDescent="0.25">
      <c r="D17" s="1"/>
      <c r="E17" s="18" t="s">
        <v>26</v>
      </c>
      <c r="F17" s="19">
        <v>4.8664820000000004</v>
      </c>
      <c r="G17" s="20">
        <v>6.588635</v>
      </c>
      <c r="H17" s="77">
        <f>+G17/F17-1</f>
        <v>0.35388048286215779</v>
      </c>
      <c r="I17" s="78"/>
      <c r="J17" s="79">
        <v>-201</v>
      </c>
      <c r="K17" s="80"/>
      <c r="L17" s="1"/>
    </row>
    <row r="18" spans="4:12" x14ac:dyDescent="0.25">
      <c r="D18" s="1"/>
      <c r="E18" s="18" t="s">
        <v>27</v>
      </c>
      <c r="F18" s="19">
        <v>120.14225</v>
      </c>
      <c r="G18" s="20">
        <v>127.71174999999999</v>
      </c>
      <c r="H18" s="77">
        <f t="shared" si="0"/>
        <v>6.300448010587445E-2</v>
      </c>
      <c r="I18" s="78"/>
      <c r="J18" s="79">
        <v>-33</v>
      </c>
      <c r="K18" s="80"/>
      <c r="L18" s="1"/>
    </row>
    <row r="19" spans="4:12" x14ac:dyDescent="0.25">
      <c r="D19" s="1"/>
      <c r="E19" s="18" t="s">
        <v>28</v>
      </c>
      <c r="F19" s="19">
        <v>1.4786280000000001</v>
      </c>
      <c r="G19" s="20">
        <v>1.527331</v>
      </c>
      <c r="H19" s="77">
        <f t="shared" si="0"/>
        <v>3.2937966817887965E-2</v>
      </c>
      <c r="I19" s="78"/>
      <c r="J19" s="79">
        <v>-12</v>
      </c>
      <c r="K19" s="80"/>
      <c r="L19" s="1"/>
    </row>
    <row r="20" spans="4:12" x14ac:dyDescent="0.25">
      <c r="D20" s="1"/>
      <c r="E20" s="18" t="s">
        <v>29</v>
      </c>
      <c r="F20" s="19">
        <v>0.86072300000000002</v>
      </c>
      <c r="G20" s="20">
        <v>0.87466900000000003</v>
      </c>
      <c r="H20" s="77">
        <f t="shared" si="0"/>
        <v>1.620265753325989E-2</v>
      </c>
      <c r="I20" s="78"/>
      <c r="J20" s="79">
        <v>-3</v>
      </c>
      <c r="K20" s="80"/>
      <c r="L20" s="1"/>
    </row>
    <row r="21" spans="4:12" x14ac:dyDescent="0.25">
      <c r="D21" s="1"/>
      <c r="E21" s="18" t="s">
        <v>30</v>
      </c>
      <c r="F21" s="19">
        <v>21.819330000000001</v>
      </c>
      <c r="G21" s="20">
        <v>24.526319999999998</v>
      </c>
      <c r="H21" s="77">
        <f t="shared" si="0"/>
        <v>0.12406384614009669</v>
      </c>
      <c r="I21" s="78"/>
      <c r="J21" s="79">
        <v>-25</v>
      </c>
      <c r="K21" s="80"/>
      <c r="L21" s="1"/>
    </row>
    <row r="22" spans="4:12" x14ac:dyDescent="0.25">
      <c r="D22" s="1"/>
      <c r="E22" s="18" t="s">
        <v>31</v>
      </c>
      <c r="F22" s="19">
        <v>72.961100000000002</v>
      </c>
      <c r="G22" s="20">
        <v>89.729140000000001</v>
      </c>
      <c r="H22" s="77">
        <f t="shared" si="0"/>
        <v>0.22982164468463329</v>
      </c>
      <c r="I22" s="78"/>
      <c r="J22" s="79">
        <v>-62</v>
      </c>
      <c r="K22" s="80"/>
      <c r="L22" s="1"/>
    </row>
    <row r="23" spans="4:12" x14ac:dyDescent="0.25">
      <c r="D23" s="1"/>
      <c r="E23" s="18" t="s">
        <v>32</v>
      </c>
      <c r="F23" s="19">
        <v>6.7265949999999997</v>
      </c>
      <c r="G23" s="20">
        <v>8.8962389999999996</v>
      </c>
      <c r="H23" s="77">
        <f t="shared" si="0"/>
        <v>0.32254714309394283</v>
      </c>
      <c r="I23" s="78"/>
      <c r="J23" s="79">
        <v>-50</v>
      </c>
      <c r="K23" s="80"/>
      <c r="L23" s="1"/>
    </row>
    <row r="24" spans="4:12" x14ac:dyDescent="0.25">
      <c r="D24" s="1"/>
      <c r="E24" s="18" t="s">
        <v>33</v>
      </c>
      <c r="F24" s="19">
        <v>1.67113</v>
      </c>
      <c r="G24" s="20">
        <v>1.56054</v>
      </c>
      <c r="H24" s="77">
        <f t="shared" si="0"/>
        <v>-6.6176778586944152E-2</v>
      </c>
      <c r="I24" s="78"/>
      <c r="J24" s="79">
        <v>13</v>
      </c>
      <c r="K24" s="80"/>
      <c r="L24" s="1"/>
    </row>
    <row r="25" spans="4:12" ht="14.4" thickBot="1" x14ac:dyDescent="0.3">
      <c r="D25" s="1"/>
      <c r="E25" s="21" t="s">
        <v>34</v>
      </c>
      <c r="F25" s="22"/>
      <c r="G25" s="23"/>
      <c r="H25" s="69"/>
      <c r="I25" s="70"/>
      <c r="J25" s="71">
        <f>+J26-J24-J23-J22-J21-J20-J19-J18-J17-J16-J15</f>
        <v>-141</v>
      </c>
      <c r="K25" s="72"/>
      <c r="L25" s="1"/>
    </row>
    <row r="26" spans="4:12" s="28" customFormat="1" ht="21.6" customHeight="1" thickTop="1" thickBot="1" x14ac:dyDescent="0.35">
      <c r="D26" s="24"/>
      <c r="E26" s="25" t="s">
        <v>35</v>
      </c>
      <c r="F26" s="26"/>
      <c r="G26" s="27"/>
      <c r="H26" s="73"/>
      <c r="I26" s="74"/>
      <c r="J26" s="75">
        <v>-938</v>
      </c>
      <c r="K26" s="76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36</v>
      </c>
      <c r="L29" s="1"/>
    </row>
    <row r="30" spans="4:12" x14ac:dyDescent="0.25">
      <c r="D30" s="1"/>
      <c r="E30" s="1"/>
      <c r="F30" s="81" t="s">
        <v>37</v>
      </c>
      <c r="G30" s="81"/>
      <c r="H30" s="81"/>
      <c r="I30" s="81"/>
      <c r="J30" s="81"/>
      <c r="K30" s="81"/>
      <c r="L30" s="1"/>
    </row>
    <row r="31" spans="4:12" ht="43.05" customHeight="1" thickBot="1" x14ac:dyDescent="0.3">
      <c r="D31" s="1"/>
      <c r="E31" s="13" t="s">
        <v>19</v>
      </c>
      <c r="F31" s="14" t="s">
        <v>38</v>
      </c>
      <c r="G31" s="14" t="s">
        <v>118</v>
      </c>
      <c r="H31" s="89" t="s">
        <v>40</v>
      </c>
      <c r="I31" s="89"/>
      <c r="J31" s="89" t="s">
        <v>41</v>
      </c>
      <c r="K31" s="90"/>
      <c r="L31" s="1"/>
    </row>
    <row r="32" spans="4:12" x14ac:dyDescent="0.25">
      <c r="D32" s="1"/>
      <c r="E32" s="15" t="s">
        <v>24</v>
      </c>
      <c r="F32" s="16">
        <v>1.100322</v>
      </c>
      <c r="G32" s="17">
        <v>1.2044649999999999</v>
      </c>
      <c r="H32" s="85">
        <f>+G32/F32-1</f>
        <v>9.4647748568146284E-2</v>
      </c>
      <c r="I32" s="86"/>
      <c r="J32" s="87">
        <v>-355</v>
      </c>
      <c r="K32" s="88"/>
      <c r="L32" s="30"/>
    </row>
    <row r="33" spans="4:12" x14ac:dyDescent="0.25">
      <c r="D33" s="1"/>
      <c r="E33" s="18" t="s">
        <v>25</v>
      </c>
      <c r="F33" s="19">
        <v>7.8103100000000003</v>
      </c>
      <c r="G33" s="20">
        <v>7.7830500000000002</v>
      </c>
      <c r="H33" s="77">
        <f t="shared" ref="H33:H41" si="1">+G33/F33-1</f>
        <v>-3.4902583892316708E-3</v>
      </c>
      <c r="I33" s="78"/>
      <c r="J33" s="79">
        <v>3</v>
      </c>
      <c r="K33" s="80"/>
      <c r="L33" s="30"/>
    </row>
    <row r="34" spans="4:12" x14ac:dyDescent="0.25">
      <c r="D34" s="1"/>
      <c r="E34" s="18" t="s">
        <v>26</v>
      </c>
      <c r="F34" s="19">
        <v>5.8941650000000001</v>
      </c>
      <c r="G34" s="20">
        <v>6.3923649999999999</v>
      </c>
      <c r="H34" s="77">
        <f t="shared" si="1"/>
        <v>8.4524271037543119E-2</v>
      </c>
      <c r="I34" s="78"/>
      <c r="J34" s="79">
        <v>-37</v>
      </c>
      <c r="K34" s="80"/>
      <c r="L34" s="30"/>
    </row>
    <row r="35" spans="4:12" x14ac:dyDescent="0.25">
      <c r="D35" s="1"/>
      <c r="E35" s="18" t="s">
        <v>27</v>
      </c>
      <c r="F35" s="19">
        <v>118.31079</v>
      </c>
      <c r="G35" s="20">
        <v>131.83834999999999</v>
      </c>
      <c r="H35" s="77">
        <f t="shared" si="1"/>
        <v>0.1143391908717708</v>
      </c>
      <c r="I35" s="78"/>
      <c r="J35" s="79">
        <v>-54</v>
      </c>
      <c r="K35" s="80"/>
      <c r="L35" s="30"/>
    </row>
    <row r="36" spans="4:12" x14ac:dyDescent="0.25">
      <c r="D36" s="1"/>
      <c r="E36" s="18" t="s">
        <v>28</v>
      </c>
      <c r="F36" s="19">
        <v>1.5259959999999999</v>
      </c>
      <c r="G36" s="20">
        <v>1.4802519999999999</v>
      </c>
      <c r="H36" s="77">
        <f t="shared" si="1"/>
        <v>-2.9976487487516357E-2</v>
      </c>
      <c r="I36" s="78"/>
      <c r="J36" s="79">
        <v>14</v>
      </c>
      <c r="K36" s="80"/>
      <c r="L36" s="30"/>
    </row>
    <row r="37" spans="4:12" x14ac:dyDescent="0.25">
      <c r="D37" s="1"/>
      <c r="E37" s="18" t="s">
        <v>29</v>
      </c>
      <c r="F37" s="19">
        <v>0.88625699999999996</v>
      </c>
      <c r="G37" s="20">
        <v>0.86164799999999997</v>
      </c>
      <c r="H37" s="77">
        <f t="shared" si="1"/>
        <v>-2.7767340624672121E-2</v>
      </c>
      <c r="I37" s="78"/>
      <c r="J37" s="79">
        <v>8</v>
      </c>
      <c r="K37" s="80"/>
      <c r="L37" s="30"/>
    </row>
    <row r="38" spans="4:12" x14ac:dyDescent="0.25">
      <c r="D38" s="1"/>
      <c r="E38" s="18" t="s">
        <v>30</v>
      </c>
      <c r="F38" s="19">
        <v>25.649260000000002</v>
      </c>
      <c r="G38" s="20">
        <v>24.12914</v>
      </c>
      <c r="H38" s="77">
        <f t="shared" si="1"/>
        <v>-5.9265647429984414E-2</v>
      </c>
      <c r="I38" s="78"/>
      <c r="J38" s="79">
        <v>14</v>
      </c>
      <c r="K38" s="80"/>
      <c r="L38" s="30"/>
    </row>
    <row r="39" spans="4:12" x14ac:dyDescent="0.25">
      <c r="D39" s="1"/>
      <c r="E39" s="18" t="s">
        <v>31</v>
      </c>
      <c r="F39" s="19">
        <v>79.715879999999999</v>
      </c>
      <c r="G39" s="20">
        <v>89.430999999999997</v>
      </c>
      <c r="H39" s="77">
        <f t="shared" si="1"/>
        <v>0.12187182779641903</v>
      </c>
      <c r="I39" s="78"/>
      <c r="J39" s="79">
        <v>-31</v>
      </c>
      <c r="K39" s="80"/>
      <c r="L39" s="30"/>
    </row>
    <row r="40" spans="4:12" x14ac:dyDescent="0.25">
      <c r="D40" s="1"/>
      <c r="E40" s="18" t="s">
        <v>32</v>
      </c>
      <c r="F40" s="19">
        <v>7.5515410000000003</v>
      </c>
      <c r="G40" s="20">
        <v>10.093883999999999</v>
      </c>
      <c r="H40" s="77">
        <f t="shared" si="1"/>
        <v>0.33666545675909054</v>
      </c>
      <c r="I40" s="78"/>
      <c r="J40" s="79">
        <v>-26</v>
      </c>
      <c r="K40" s="80"/>
      <c r="L40" s="30"/>
    </row>
    <row r="41" spans="4:12" x14ac:dyDescent="0.25">
      <c r="D41" s="1"/>
      <c r="E41" s="18" t="s">
        <v>33</v>
      </c>
      <c r="F41" s="19">
        <v>1.67855</v>
      </c>
      <c r="G41" s="20">
        <v>1.5642</v>
      </c>
      <c r="H41" s="77">
        <f t="shared" si="1"/>
        <v>-6.8124273926901124E-2</v>
      </c>
      <c r="I41" s="78"/>
      <c r="J41" s="79">
        <v>14</v>
      </c>
      <c r="K41" s="80"/>
      <c r="L41" s="30"/>
    </row>
    <row r="42" spans="4:12" ht="14.4" thickBot="1" x14ac:dyDescent="0.3">
      <c r="D42" s="1"/>
      <c r="E42" s="21" t="s">
        <v>34</v>
      </c>
      <c r="F42" s="22"/>
      <c r="G42" s="23"/>
      <c r="H42" s="69"/>
      <c r="I42" s="70"/>
      <c r="J42" s="91">
        <f>+J43-(+J32+J33+J34+J35+J36+J37+J38+J40+J39+J41)</f>
        <v>-74</v>
      </c>
      <c r="K42" s="92"/>
      <c r="L42" s="30"/>
    </row>
    <row r="43" spans="4:12" s="28" customFormat="1" ht="19.5" customHeight="1" thickTop="1" thickBot="1" x14ac:dyDescent="0.35">
      <c r="D43" s="24"/>
      <c r="E43" s="25" t="s">
        <v>35</v>
      </c>
      <c r="F43" s="26"/>
      <c r="G43" s="31"/>
      <c r="H43" s="73"/>
      <c r="I43" s="74"/>
      <c r="J43" s="75">
        <v>-524</v>
      </c>
      <c r="K43" s="76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42</v>
      </c>
      <c r="L50" s="1"/>
    </row>
    <row r="51" spans="4:12" x14ac:dyDescent="0.25">
      <c r="D51" s="1"/>
      <c r="E51" s="1"/>
      <c r="F51" s="81" t="s">
        <v>43</v>
      </c>
      <c r="G51" s="81"/>
      <c r="H51" s="81"/>
      <c r="I51" s="81"/>
      <c r="J51" s="81"/>
      <c r="K51" s="81"/>
      <c r="L51" s="1"/>
    </row>
    <row r="52" spans="4:12" ht="43.05" customHeight="1" thickBot="1" x14ac:dyDescent="0.3">
      <c r="D52" s="1"/>
      <c r="E52" s="13" t="s">
        <v>19</v>
      </c>
      <c r="F52" s="14" t="s">
        <v>44</v>
      </c>
      <c r="G52" s="52" t="s">
        <v>123</v>
      </c>
      <c r="H52" s="89" t="s">
        <v>45</v>
      </c>
      <c r="I52" s="89"/>
      <c r="J52" s="89" t="s">
        <v>46</v>
      </c>
      <c r="K52" s="90"/>
      <c r="L52" s="1"/>
    </row>
    <row r="53" spans="4:12" x14ac:dyDescent="0.25">
      <c r="D53" s="1"/>
      <c r="E53" s="15" t="s">
        <v>24</v>
      </c>
      <c r="F53" s="16">
        <v>1.1677029999999999</v>
      </c>
      <c r="G53" s="17">
        <v>1.1599999999999999</v>
      </c>
      <c r="H53" s="85">
        <f>+G53/F53-1</f>
        <v>-6.5967116638392387E-3</v>
      </c>
      <c r="I53" s="86"/>
      <c r="J53" s="79">
        <v>20</v>
      </c>
      <c r="K53" s="80"/>
      <c r="L53" s="1"/>
    </row>
    <row r="54" spans="4:12" x14ac:dyDescent="0.25">
      <c r="D54" s="1"/>
      <c r="E54" s="18" t="s">
        <v>25</v>
      </c>
      <c r="F54" s="19">
        <v>8.0834899999999994</v>
      </c>
      <c r="G54" s="20">
        <v>7.49</v>
      </c>
      <c r="H54" s="77">
        <f>+G54/F54-1</f>
        <v>-7.3420020313008316E-2</v>
      </c>
      <c r="I54" s="78"/>
      <c r="J54" s="79">
        <v>55</v>
      </c>
      <c r="K54" s="80"/>
      <c r="L54" s="1"/>
    </row>
    <row r="55" spans="4:12" x14ac:dyDescent="0.25">
      <c r="D55" s="1"/>
      <c r="E55" s="18" t="s">
        <v>26</v>
      </c>
      <c r="F55" s="19">
        <v>6.2691699999999999</v>
      </c>
      <c r="G55" s="20">
        <v>6.26</v>
      </c>
      <c r="H55" s="77">
        <f>+G55/F55-1</f>
        <v>-1.4627135649536438E-3</v>
      </c>
      <c r="I55" s="78"/>
      <c r="J55" s="79">
        <v>2</v>
      </c>
      <c r="K55" s="80"/>
      <c r="L55" s="1"/>
    </row>
    <row r="56" spans="4:12" x14ac:dyDescent="0.25">
      <c r="D56" s="1"/>
      <c r="E56" s="18" t="s">
        <v>27</v>
      </c>
      <c r="F56" s="19">
        <v>123.9721</v>
      </c>
      <c r="G56" s="20">
        <v>129.69999999999999</v>
      </c>
      <c r="H56" s="77">
        <f t="shared" ref="H56:H62" si="2">+G56/F56-1</f>
        <v>4.6203137641453118E-2</v>
      </c>
      <c r="I56" s="78"/>
      <c r="J56" s="79">
        <v>-22</v>
      </c>
      <c r="K56" s="80"/>
      <c r="L56" s="1"/>
    </row>
    <row r="57" spans="4:12" x14ac:dyDescent="0.25">
      <c r="D57" s="1"/>
      <c r="E57" s="18" t="s">
        <v>28</v>
      </c>
      <c r="F57" s="19">
        <v>1.55636</v>
      </c>
      <c r="G57" s="20">
        <v>1.48</v>
      </c>
      <c r="H57" s="77">
        <f t="shared" si="2"/>
        <v>-4.9063198745791459E-2</v>
      </c>
      <c r="I57" s="78"/>
      <c r="J57" s="79">
        <v>12</v>
      </c>
      <c r="K57" s="80"/>
      <c r="L57" s="1"/>
    </row>
    <row r="58" spans="4:12" x14ac:dyDescent="0.25">
      <c r="D58" s="1"/>
      <c r="E58" s="18" t="s">
        <v>29</v>
      </c>
      <c r="F58" s="19">
        <v>0.90493199999999996</v>
      </c>
      <c r="G58" s="20">
        <v>0.86</v>
      </c>
      <c r="H58" s="77">
        <f t="shared" si="2"/>
        <v>-4.9652349568807375E-2</v>
      </c>
      <c r="I58" s="78"/>
      <c r="J58" s="79">
        <v>10</v>
      </c>
      <c r="K58" s="80"/>
      <c r="L58" s="1"/>
    </row>
    <row r="59" spans="4:12" x14ac:dyDescent="0.25">
      <c r="D59" s="1"/>
      <c r="E59" s="18" t="s">
        <v>30</v>
      </c>
      <c r="F59" s="19">
        <v>25.812439999999999</v>
      </c>
      <c r="G59" s="20">
        <v>23.76</v>
      </c>
      <c r="H59" s="77">
        <f t="shared" si="2"/>
        <v>-7.9513598869382252E-2</v>
      </c>
      <c r="I59" s="78"/>
      <c r="J59" s="79">
        <v>15</v>
      </c>
      <c r="K59" s="80"/>
      <c r="L59" s="1"/>
    </row>
    <row r="60" spans="4:12" x14ac:dyDescent="0.25">
      <c r="D60" s="1"/>
      <c r="E60" s="18" t="s">
        <v>31</v>
      </c>
      <c r="F60" s="19">
        <v>85.899159999999995</v>
      </c>
      <c r="G60" s="20">
        <v>84.32</v>
      </c>
      <c r="H60" s="77">
        <f t="shared" si="2"/>
        <v>-1.8383881751579456E-2</v>
      </c>
      <c r="I60" s="78"/>
      <c r="J60" s="79">
        <v>3</v>
      </c>
      <c r="K60" s="80"/>
      <c r="L60" s="1"/>
    </row>
    <row r="61" spans="4:12" x14ac:dyDescent="0.25">
      <c r="D61" s="1"/>
      <c r="E61" s="18" t="s">
        <v>32</v>
      </c>
      <c r="F61" s="19">
        <v>8.4056219999999993</v>
      </c>
      <c r="G61" s="20">
        <v>10.3</v>
      </c>
      <c r="H61" s="77">
        <f t="shared" si="2"/>
        <v>0.22537035331829114</v>
      </c>
      <c r="I61" s="78"/>
      <c r="J61" s="79">
        <v>-15</v>
      </c>
      <c r="K61" s="80"/>
      <c r="L61" s="1"/>
    </row>
    <row r="62" spans="4:12" x14ac:dyDescent="0.25">
      <c r="D62" s="1"/>
      <c r="E62" s="18" t="s">
        <v>33</v>
      </c>
      <c r="F62" s="19">
        <v>1.6341600000000001</v>
      </c>
      <c r="G62" s="20">
        <v>1.61</v>
      </c>
      <c r="H62" s="77">
        <f t="shared" si="2"/>
        <v>-1.4784354041219916E-2</v>
      </c>
      <c r="I62" s="78"/>
      <c r="J62" s="79">
        <f>IF($K$50="FY",IFERROR(H62*(VLOOKUP(E62,'Sensitivity Impact 2021'!$B$2:$C$68,2,FALSE))*-100,0),IF($K$50="Q1",IFERROR(H62*(VLOOKUP(E62,'Sensitivity Impact 2021'!$J$2:$K$68,2,FALSE))*-100,0),IF($K$50="Q2",IFERROR(H62*(VLOOKUP(E62,'Sensitivity Impact 2021'!$R$2:$S$68,2,FALSE))*-100,0),IF($K$50="Q3",IFERROR(H62*(VLOOKUP(E62,'Sensitivity Impact 2021'!$Z$2:$AA$68,2,FALSE))*-100,0),IF($K$50="Q4",IFERROR(H62*(VLOOKUP(E62,'Sensitivity Impact 2021'!$AH$2:$AI$68,2,FALSE))*-100,0),IF($K$50="Q2-Q4",IFERROR(H62*(VLOOKUP(E62,'Sensitivity Impact 2021'!$AP$2:$AQ$68,2,FALSE))*-100,0),IF($K$50="HY2",IFERROR(H62*(VLOOKUP(E62,'Sensitivity Impact 2021'!$AX$2:$AY$68,2,FALSE))*-100,0))))))))</f>
        <v>2.160330124594958</v>
      </c>
      <c r="K62" s="80"/>
      <c r="L62" s="1"/>
    </row>
    <row r="63" spans="4:12" ht="14.4" thickBot="1" x14ac:dyDescent="0.3">
      <c r="D63" s="1"/>
      <c r="E63" s="21" t="s">
        <v>34</v>
      </c>
      <c r="F63" s="22"/>
      <c r="G63" s="23"/>
      <c r="H63" s="69"/>
      <c r="I63" s="70"/>
      <c r="J63" s="71">
        <v>-15</v>
      </c>
      <c r="K63" s="72"/>
      <c r="L63" s="1"/>
    </row>
    <row r="64" spans="4:12" s="28" customFormat="1" ht="19.05" customHeight="1" thickTop="1" thickBot="1" x14ac:dyDescent="0.35">
      <c r="D64" s="24"/>
      <c r="E64" s="25" t="s">
        <v>35</v>
      </c>
      <c r="F64" s="26"/>
      <c r="G64" s="31"/>
      <c r="H64" s="73"/>
      <c r="I64" s="74"/>
      <c r="J64" s="75">
        <f>SUM(J53:K63)</f>
        <v>67.160330124594964</v>
      </c>
      <c r="K64" s="76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47</v>
      </c>
      <c r="L67" s="1"/>
    </row>
    <row r="68" spans="4:12" x14ac:dyDescent="0.25">
      <c r="D68" s="1"/>
      <c r="E68" s="1"/>
      <c r="F68" s="81" t="s">
        <v>48</v>
      </c>
      <c r="G68" s="81"/>
      <c r="H68" s="81"/>
      <c r="I68" s="81"/>
      <c r="J68" s="81"/>
      <c r="K68" s="81"/>
      <c r="L68" s="1"/>
    </row>
    <row r="69" spans="4:12" ht="43.05" customHeight="1" thickBot="1" x14ac:dyDescent="0.3">
      <c r="D69" s="1"/>
      <c r="E69" s="13" t="s">
        <v>19</v>
      </c>
      <c r="F69" s="14" t="s">
        <v>49</v>
      </c>
      <c r="G69" s="29" t="s">
        <v>39</v>
      </c>
      <c r="H69" s="82" t="s">
        <v>50</v>
      </c>
      <c r="I69" s="83"/>
      <c r="J69" s="82" t="s">
        <v>51</v>
      </c>
      <c r="K69" s="84"/>
      <c r="L69" s="1"/>
    </row>
    <row r="70" spans="4:12" x14ac:dyDescent="0.25">
      <c r="D70" s="1"/>
      <c r="E70" s="15" t="s">
        <v>24</v>
      </c>
      <c r="F70" s="16">
        <v>1.19215</v>
      </c>
      <c r="G70" s="17">
        <v>1.1419999999999999</v>
      </c>
      <c r="H70" s="85">
        <f>+G70/F70-1</f>
        <v>-4.2066854003271481E-2</v>
      </c>
      <c r="I70" s="86"/>
      <c r="J70" s="87">
        <v>139</v>
      </c>
      <c r="K70" s="88"/>
      <c r="L70" s="30"/>
    </row>
    <row r="71" spans="4:12" x14ac:dyDescent="0.25">
      <c r="D71" s="1"/>
      <c r="E71" s="18" t="s">
        <v>25</v>
      </c>
      <c r="F71" s="19">
        <v>7.8851100000000001</v>
      </c>
      <c r="G71" s="20">
        <v>7.3170298489361052</v>
      </c>
      <c r="H71" s="77">
        <f>+G71/F71-1</f>
        <v>-7.204467040585294E-2</v>
      </c>
      <c r="I71" s="78"/>
      <c r="J71" s="79">
        <v>57</v>
      </c>
      <c r="K71" s="80"/>
      <c r="L71" s="30"/>
    </row>
    <row r="72" spans="4:12" x14ac:dyDescent="0.25">
      <c r="D72" s="1"/>
      <c r="E72" s="18" t="s">
        <v>26</v>
      </c>
      <c r="F72" s="19">
        <v>6.4372569999999998</v>
      </c>
      <c r="G72" s="20">
        <v>6.3789961776875534</v>
      </c>
      <c r="H72" s="77">
        <f>+G72/F72-1</f>
        <v>-9.0505664621509663E-3</v>
      </c>
      <c r="I72" s="78"/>
      <c r="J72" s="79">
        <v>15</v>
      </c>
      <c r="K72" s="80"/>
      <c r="L72" s="30"/>
    </row>
    <row r="73" spans="4:12" x14ac:dyDescent="0.25">
      <c r="D73" s="1"/>
      <c r="E73" s="18" t="s">
        <v>27</v>
      </c>
      <c r="F73" s="19">
        <v>124.58237</v>
      </c>
      <c r="G73" s="20">
        <v>129.91121711469538</v>
      </c>
      <c r="H73" s="77">
        <f t="shared" ref="H73:H79" si="3">+G73/F73-1</f>
        <v>4.2773685511805493E-2</v>
      </c>
      <c r="I73" s="78"/>
      <c r="J73" s="79">
        <v>-22</v>
      </c>
      <c r="K73" s="80"/>
      <c r="L73" s="30"/>
    </row>
    <row r="74" spans="4:12" x14ac:dyDescent="0.25">
      <c r="D74" s="1"/>
      <c r="E74" s="18" t="s">
        <v>28</v>
      </c>
      <c r="F74" s="19">
        <v>1.554635</v>
      </c>
      <c r="G74" s="20">
        <v>1.4419997130661628</v>
      </c>
      <c r="H74" s="77">
        <f t="shared" si="3"/>
        <v>-7.2451274372336338E-2</v>
      </c>
      <c r="I74" s="78"/>
      <c r="J74" s="79">
        <v>21</v>
      </c>
      <c r="K74" s="80"/>
      <c r="L74" s="30"/>
    </row>
    <row r="75" spans="4:12" x14ac:dyDescent="0.25">
      <c r="D75" s="1"/>
      <c r="E75" s="18" t="s">
        <v>29</v>
      </c>
      <c r="F75" s="19">
        <v>0.90348399999999995</v>
      </c>
      <c r="G75" s="20">
        <v>0.84804311245487352</v>
      </c>
      <c r="H75" s="77">
        <f t="shared" si="3"/>
        <v>-6.1363441461195101E-2</v>
      </c>
      <c r="I75" s="78"/>
      <c r="J75" s="79">
        <v>15</v>
      </c>
      <c r="K75" s="80"/>
      <c r="L75" s="30"/>
    </row>
    <row r="76" spans="4:12" x14ac:dyDescent="0.25">
      <c r="D76" s="1"/>
      <c r="E76" s="18" t="s">
        <v>30</v>
      </c>
      <c r="F76" s="19">
        <v>24.532820000000001</v>
      </c>
      <c r="G76" s="20">
        <v>23.738341073404335</v>
      </c>
      <c r="H76" s="77">
        <f t="shared" si="3"/>
        <v>-3.2384329506174425E-2</v>
      </c>
      <c r="I76" s="78"/>
      <c r="J76" s="79">
        <v>8</v>
      </c>
      <c r="K76" s="80"/>
      <c r="L76" s="30"/>
    </row>
    <row r="77" spans="4:12" x14ac:dyDescent="0.25">
      <c r="D77" s="1"/>
      <c r="E77" s="18" t="s">
        <v>31</v>
      </c>
      <c r="F77" s="19">
        <v>90.893289999999993</v>
      </c>
      <c r="G77" s="20">
        <v>83.105384439703059</v>
      </c>
      <c r="H77" s="77">
        <f t="shared" si="3"/>
        <v>-8.5681853526227703E-2</v>
      </c>
      <c r="I77" s="78"/>
      <c r="J77" s="79">
        <v>21</v>
      </c>
      <c r="K77" s="80"/>
      <c r="L77" s="30"/>
    </row>
    <row r="78" spans="4:12" x14ac:dyDescent="0.25">
      <c r="D78" s="1"/>
      <c r="E78" s="18" t="s">
        <v>32</v>
      </c>
      <c r="F78" s="19">
        <v>9.3897429999999993</v>
      </c>
      <c r="G78" s="20">
        <v>12.260589082170105</v>
      </c>
      <c r="H78" s="77">
        <f t="shared" si="3"/>
        <v>0.30574277508661374</v>
      </c>
      <c r="I78" s="78"/>
      <c r="J78" s="79">
        <v>-19</v>
      </c>
      <c r="K78" s="80"/>
      <c r="L78" s="30"/>
    </row>
    <row r="79" spans="4:12" x14ac:dyDescent="0.25">
      <c r="D79" s="1"/>
      <c r="E79" s="18" t="s">
        <v>33</v>
      </c>
      <c r="F79" s="19">
        <v>1.63201</v>
      </c>
      <c r="G79" s="20">
        <v>1.5680532262098361</v>
      </c>
      <c r="H79" s="77">
        <f t="shared" si="3"/>
        <v>-3.918895949789758E-2</v>
      </c>
      <c r="I79" s="78"/>
      <c r="J79" s="79">
        <v>13</v>
      </c>
      <c r="K79" s="80"/>
      <c r="L79" s="30"/>
    </row>
    <row r="80" spans="4:12" ht="14.4" thickBot="1" x14ac:dyDescent="0.3">
      <c r="D80" s="1"/>
      <c r="E80" s="21" t="s">
        <v>34</v>
      </c>
      <c r="F80" s="22"/>
      <c r="G80" s="33"/>
      <c r="H80" s="69"/>
      <c r="I80" s="70"/>
      <c r="J80" s="71">
        <f>+J81-J70-J71-J72-J73-J74-J75-J76-J77-J78-J79</f>
        <v>45</v>
      </c>
      <c r="K80" s="72"/>
      <c r="L80" s="30"/>
    </row>
    <row r="81" spans="4:12" s="28" customFormat="1" ht="19.05" customHeight="1" thickTop="1" thickBot="1" x14ac:dyDescent="0.35">
      <c r="D81" s="24"/>
      <c r="E81" s="25" t="s">
        <v>35</v>
      </c>
      <c r="F81" s="26"/>
      <c r="G81" s="31"/>
      <c r="H81" s="73"/>
      <c r="I81" s="74"/>
      <c r="J81" s="75">
        <v>293</v>
      </c>
      <c r="K81" s="76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" right="0.7" top="0.78740157499999996" bottom="0.78740157499999996" header="0.3" footer="0.3"/>
  <pageSetup paperSize="9" orientation="portrait" r:id="rId1"/>
  <headerFooter>
    <oddFooter>&amp;R&amp;1#&amp;"Calibri"&amp;22&amp;KFF8939RESTRICTED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1EE39-114A-4353-87F6-71BC818CDB7D}">
  <sheetPr codeName="Tabelle3"/>
  <dimension ref="A1"/>
  <sheetViews>
    <sheetView workbookViewId="0">
      <selection activeCell="F36" sqref="F36"/>
    </sheetView>
  </sheetViews>
  <sheetFormatPr baseColWidth="10" defaultColWidth="11.44140625" defaultRowHeight="14.4" x14ac:dyDescent="0.3"/>
  <cols>
    <col min="1" max="16384" width="11.44140625" style="34"/>
  </cols>
  <sheetData/>
  <sheetProtection algorithmName="SHA-512" hashValue="rjk8sBNkQnpBTImkOQo+dbVy06cFq5IY1LNCY2TcX90aFUh1rdVsR/nzRAdxD9hwEZVznlw5JnHQV7BDfu5RFQ==" saltValue="htQJ2MvfHBD983mGugf1fQ==" spinCount="100000" sheet="1"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pageSetup paperSize="9" orientation="portrait" r:id="rId1"/>
  <headerFooter>
    <oddFooter>&amp;R&amp;1#&amp;"Calibri"&amp;22&amp;KFF8939RESTRICTED</oddFooter>
  </headerFooter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8E093-9367-4E1E-9110-386406A2CC08}">
  <sheetPr codeName="Tabelle4"/>
  <dimension ref="A1:BC68"/>
  <sheetViews>
    <sheetView workbookViewId="0">
      <selection activeCell="I34" sqref="I34"/>
    </sheetView>
  </sheetViews>
  <sheetFormatPr baseColWidth="10" defaultColWidth="11.44140625" defaultRowHeight="14.4" x14ac:dyDescent="0.3"/>
  <cols>
    <col min="3" max="3" width="11.44140625" style="39"/>
    <col min="7" max="7" width="11.44140625" style="39"/>
    <col min="11" max="11" width="11.44140625" style="39"/>
    <col min="15" max="15" width="11.44140625" style="39"/>
    <col min="19" max="19" width="11.44140625" style="39"/>
    <col min="23" max="23" width="11.44140625" style="39"/>
    <col min="27" max="27" width="11.44140625" style="39"/>
    <col min="31" max="31" width="11.44140625" style="39"/>
    <col min="35" max="35" width="11.44140625" style="39"/>
    <col min="39" max="39" width="11.44140625" style="39"/>
    <col min="43" max="43" width="11.44140625" style="39"/>
    <col min="47" max="47" width="11.44140625" style="39"/>
    <col min="51" max="51" width="11.44140625" style="39"/>
    <col min="55" max="55" width="11.44140625" style="39"/>
  </cols>
  <sheetData>
    <row r="1" spans="1:55" x14ac:dyDescent="0.3">
      <c r="A1" s="94" t="s">
        <v>52</v>
      </c>
      <c r="B1" s="94"/>
      <c r="C1" s="94"/>
      <c r="E1" s="94" t="s">
        <v>52</v>
      </c>
      <c r="F1" s="94"/>
      <c r="G1" s="94"/>
      <c r="I1" s="94" t="s">
        <v>53</v>
      </c>
      <c r="J1" s="94"/>
      <c r="K1" s="94"/>
      <c r="M1" s="94" t="s">
        <v>53</v>
      </c>
      <c r="N1" s="94"/>
      <c r="O1" s="94"/>
      <c r="Q1" s="94" t="s">
        <v>54</v>
      </c>
      <c r="R1" s="94"/>
      <c r="S1" s="94"/>
      <c r="U1" s="94" t="s">
        <v>54</v>
      </c>
      <c r="V1" s="94"/>
      <c r="W1" s="94"/>
      <c r="Y1" s="94" t="s">
        <v>55</v>
      </c>
      <c r="Z1" s="94"/>
      <c r="AA1" s="94"/>
      <c r="AC1" s="94" t="s">
        <v>55</v>
      </c>
      <c r="AD1" s="94"/>
      <c r="AE1" s="94"/>
      <c r="AG1" s="94" t="s">
        <v>56</v>
      </c>
      <c r="AH1" s="94"/>
      <c r="AI1" s="94"/>
      <c r="AK1" s="94" t="s">
        <v>56</v>
      </c>
      <c r="AL1" s="94"/>
      <c r="AM1" s="94"/>
      <c r="AO1" s="94" t="s">
        <v>57</v>
      </c>
      <c r="AP1" s="94"/>
      <c r="AQ1" s="94"/>
      <c r="AS1" s="94" t="s">
        <v>57</v>
      </c>
      <c r="AT1" s="94"/>
      <c r="AU1" s="94"/>
      <c r="AW1" s="94" t="s">
        <v>58</v>
      </c>
      <c r="AX1" s="94"/>
      <c r="AY1" s="94"/>
      <c r="BA1" s="94" t="s">
        <v>58</v>
      </c>
      <c r="BB1" s="94"/>
      <c r="BC1" s="94"/>
    </row>
    <row r="2" spans="1:55" x14ac:dyDescent="0.3">
      <c r="A2" s="35" t="s">
        <v>59</v>
      </c>
      <c r="B2" s="36" t="s">
        <v>33</v>
      </c>
      <c r="C2" s="37">
        <v>7.1009153585287406</v>
      </c>
      <c r="E2" s="38" t="s">
        <v>60</v>
      </c>
      <c r="F2" s="36" t="s">
        <v>33</v>
      </c>
      <c r="G2" s="37">
        <v>2.5880219075972817</v>
      </c>
      <c r="I2" s="35" t="s">
        <v>59</v>
      </c>
      <c r="J2" s="36" t="s">
        <v>33</v>
      </c>
      <c r="K2" s="37">
        <v>1.5041901410725913</v>
      </c>
      <c r="M2" s="38" t="s">
        <v>60</v>
      </c>
      <c r="N2" s="36" t="s">
        <v>33</v>
      </c>
      <c r="O2" s="37">
        <v>0.56768066798138184</v>
      </c>
      <c r="Q2" s="35" t="s">
        <v>59</v>
      </c>
      <c r="R2" s="36" t="s">
        <v>33</v>
      </c>
      <c r="S2" s="37">
        <v>1.9076369846965611</v>
      </c>
      <c r="U2" s="38" t="s">
        <v>60</v>
      </c>
      <c r="V2" s="36" t="s">
        <v>33</v>
      </c>
      <c r="W2" s="37">
        <v>0.86471704171931085</v>
      </c>
      <c r="Y2" s="35" t="s">
        <v>59</v>
      </c>
      <c r="Z2" s="36" t="s">
        <v>33</v>
      </c>
      <c r="AA2" s="37">
        <v>1.4612272667252091</v>
      </c>
      <c r="AC2" s="38" t="s">
        <v>60</v>
      </c>
      <c r="AD2" s="36" t="s">
        <v>33</v>
      </c>
      <c r="AE2" s="37">
        <v>0.50603244255751734</v>
      </c>
      <c r="AG2" s="35" t="s">
        <v>59</v>
      </c>
      <c r="AH2" s="36" t="s">
        <v>33</v>
      </c>
      <c r="AI2" s="37">
        <v>2.2278609660343793</v>
      </c>
      <c r="AK2" s="38" t="s">
        <v>60</v>
      </c>
      <c r="AL2" s="36" t="s">
        <v>33</v>
      </c>
      <c r="AM2" s="37">
        <v>0.64959175533907221</v>
      </c>
      <c r="AO2" s="35" t="s">
        <v>59</v>
      </c>
      <c r="AP2" s="36" t="s">
        <v>33</v>
      </c>
      <c r="AQ2" s="37">
        <v>5.5967252174561493</v>
      </c>
      <c r="AS2" s="38" t="s">
        <v>60</v>
      </c>
      <c r="AT2" s="36" t="s">
        <v>33</v>
      </c>
      <c r="AU2" s="37">
        <v>2.0203412396159006</v>
      </c>
      <c r="AW2" s="35" t="s">
        <v>59</v>
      </c>
      <c r="AX2" s="36" t="s">
        <v>33</v>
      </c>
      <c r="AY2" s="37">
        <v>3.6890882327595884</v>
      </c>
      <c r="BA2" s="38" t="s">
        <v>60</v>
      </c>
      <c r="BB2" s="36" t="s">
        <v>33</v>
      </c>
      <c r="BC2" s="37">
        <v>1.1556241978965895</v>
      </c>
    </row>
    <row r="3" spans="1:55" x14ac:dyDescent="0.3">
      <c r="A3" s="35" t="s">
        <v>59</v>
      </c>
      <c r="B3" s="36" t="s">
        <v>26</v>
      </c>
      <c r="C3" s="37">
        <v>28.965325844442066</v>
      </c>
      <c r="E3" s="38" t="s">
        <v>60</v>
      </c>
      <c r="F3" s="36" t="s">
        <v>26</v>
      </c>
      <c r="G3" s="37">
        <v>13.217685665032533</v>
      </c>
      <c r="H3" t="s">
        <v>61</v>
      </c>
      <c r="I3" s="35" t="s">
        <v>59</v>
      </c>
      <c r="J3" s="36" t="s">
        <v>26</v>
      </c>
      <c r="K3" s="37">
        <v>5.2227563813602149</v>
      </c>
      <c r="M3" s="38" t="s">
        <v>60</v>
      </c>
      <c r="N3" s="36" t="s">
        <v>26</v>
      </c>
      <c r="O3" s="37">
        <v>1.9394640269197936</v>
      </c>
      <c r="Q3" s="35" t="s">
        <v>59</v>
      </c>
      <c r="R3" s="36" t="s">
        <v>26</v>
      </c>
      <c r="S3" s="37">
        <v>4.6502627576570843</v>
      </c>
      <c r="U3" s="38" t="s">
        <v>60</v>
      </c>
      <c r="V3" s="36" t="s">
        <v>26</v>
      </c>
      <c r="W3" s="37">
        <v>1.0755257825321163</v>
      </c>
      <c r="Y3" s="35" t="s">
        <v>59</v>
      </c>
      <c r="Z3" s="36" t="s">
        <v>26</v>
      </c>
      <c r="AA3" s="37">
        <v>9.0396700199677742</v>
      </c>
      <c r="AC3" s="38" t="s">
        <v>60</v>
      </c>
      <c r="AD3" s="36" t="s">
        <v>26</v>
      </c>
      <c r="AE3" s="37">
        <v>4.6128928107325269</v>
      </c>
      <c r="AG3" s="35" t="s">
        <v>59</v>
      </c>
      <c r="AH3" s="36" t="s">
        <v>26</v>
      </c>
      <c r="AI3" s="37">
        <v>10.052636685456996</v>
      </c>
      <c r="AK3" s="38" t="s">
        <v>60</v>
      </c>
      <c r="AL3" s="36" t="s">
        <v>26</v>
      </c>
      <c r="AM3" s="37">
        <v>5.5898030448480895</v>
      </c>
      <c r="AO3" s="35" t="s">
        <v>59</v>
      </c>
      <c r="AP3" s="36" t="s">
        <v>26</v>
      </c>
      <c r="AQ3" s="37">
        <v>23.742569463081853</v>
      </c>
      <c r="AS3" s="38" t="s">
        <v>60</v>
      </c>
      <c r="AT3" s="36" t="s">
        <v>26</v>
      </c>
      <c r="AU3" s="37">
        <v>11.278221638112733</v>
      </c>
      <c r="AW3" s="35" t="s">
        <v>59</v>
      </c>
      <c r="AX3" s="36" t="s">
        <v>26</v>
      </c>
      <c r="AY3" s="37">
        <v>19.092306705424768</v>
      </c>
      <c r="BA3" s="38" t="s">
        <v>60</v>
      </c>
      <c r="BB3" s="36" t="s">
        <v>26</v>
      </c>
      <c r="BC3" s="37">
        <v>10.202695855580616</v>
      </c>
    </row>
    <row r="4" spans="1:55" x14ac:dyDescent="0.3">
      <c r="A4" s="35" t="s">
        <v>59</v>
      </c>
      <c r="B4" s="36" t="s">
        <v>28</v>
      </c>
      <c r="C4" s="37">
        <v>13.859468286640881</v>
      </c>
      <c r="E4" s="38" t="s">
        <v>60</v>
      </c>
      <c r="F4" s="36" t="s">
        <v>28</v>
      </c>
      <c r="G4" s="37">
        <v>4.9641996243472093</v>
      </c>
      <c r="I4" s="35" t="s">
        <v>59</v>
      </c>
      <c r="J4" s="36" t="s">
        <v>28</v>
      </c>
      <c r="K4" s="37">
        <v>4.6192431053848768</v>
      </c>
      <c r="M4" s="38" t="s">
        <v>60</v>
      </c>
      <c r="N4" s="36" t="s">
        <v>28</v>
      </c>
      <c r="O4" s="37">
        <v>1.6776175421602311</v>
      </c>
      <c r="Q4" s="35" t="s">
        <v>59</v>
      </c>
      <c r="R4" s="36" t="s">
        <v>28</v>
      </c>
      <c r="S4" s="37">
        <v>4.3993504015314482</v>
      </c>
      <c r="U4" s="38" t="s">
        <v>60</v>
      </c>
      <c r="V4" s="36" t="s">
        <v>28</v>
      </c>
      <c r="W4" s="37">
        <v>1.9351678859952743</v>
      </c>
      <c r="Y4" s="35" t="s">
        <v>59</v>
      </c>
      <c r="Z4" s="36" t="s">
        <v>28</v>
      </c>
      <c r="AA4" s="37">
        <v>2.3331435021785003</v>
      </c>
      <c r="AC4" s="38" t="s">
        <v>60</v>
      </c>
      <c r="AD4" s="36" t="s">
        <v>28</v>
      </c>
      <c r="AE4" s="37">
        <v>0.9045039757355029</v>
      </c>
      <c r="AG4" s="35" t="s">
        <v>59</v>
      </c>
      <c r="AH4" s="36" t="s">
        <v>28</v>
      </c>
      <c r="AI4" s="37">
        <v>2.5077312775460561</v>
      </c>
      <c r="AK4" s="38" t="s">
        <v>60</v>
      </c>
      <c r="AL4" s="36" t="s">
        <v>28</v>
      </c>
      <c r="AM4" s="37">
        <v>0.44691022045619955</v>
      </c>
      <c r="AO4" s="35" t="s">
        <v>59</v>
      </c>
      <c r="AP4" s="36" t="s">
        <v>28</v>
      </c>
      <c r="AQ4" s="37">
        <v>9.2402251812560046</v>
      </c>
      <c r="AS4" s="38" t="s">
        <v>60</v>
      </c>
      <c r="AT4" s="36" t="s">
        <v>28</v>
      </c>
      <c r="AU4" s="37">
        <v>3.2865820821869769</v>
      </c>
      <c r="AW4" s="35" t="s">
        <v>59</v>
      </c>
      <c r="AX4" s="36" t="s">
        <v>28</v>
      </c>
      <c r="AY4" s="37">
        <v>4.8408747797245564</v>
      </c>
      <c r="BA4" s="38" t="s">
        <v>60</v>
      </c>
      <c r="BB4" s="36" t="s">
        <v>28</v>
      </c>
      <c r="BC4" s="37">
        <v>1.3514141961917026</v>
      </c>
    </row>
    <row r="5" spans="1:55" x14ac:dyDescent="0.3">
      <c r="A5" s="35" t="s">
        <v>59</v>
      </c>
      <c r="B5" s="36" t="s">
        <v>25</v>
      </c>
      <c r="C5" s="37">
        <v>30.047838260450128</v>
      </c>
      <c r="E5" s="38" t="s">
        <v>60</v>
      </c>
      <c r="F5" s="36" t="s">
        <v>25</v>
      </c>
      <c r="G5" s="37">
        <v>10.886463466588037</v>
      </c>
      <c r="I5" s="35" t="s">
        <v>59</v>
      </c>
      <c r="J5" s="36" t="s">
        <v>25</v>
      </c>
      <c r="K5" s="37">
        <v>7.4034683434507738</v>
      </c>
      <c r="M5" s="38" t="s">
        <v>60</v>
      </c>
      <c r="N5" s="36" t="s">
        <v>25</v>
      </c>
      <c r="O5" s="37">
        <v>2.7357963574776427</v>
      </c>
      <c r="Q5" s="35" t="s">
        <v>59</v>
      </c>
      <c r="R5" s="36" t="s">
        <v>25</v>
      </c>
      <c r="S5" s="37">
        <v>7.5675297053937172</v>
      </c>
      <c r="U5" s="38" t="s">
        <v>60</v>
      </c>
      <c r="V5" s="36" t="s">
        <v>25</v>
      </c>
      <c r="W5" s="37">
        <v>2.4088869181987835</v>
      </c>
      <c r="Y5" s="35" t="s">
        <v>59</v>
      </c>
      <c r="Z5" s="36" t="s">
        <v>25</v>
      </c>
      <c r="AA5" s="37">
        <v>7.5135802912466305</v>
      </c>
      <c r="AC5" s="38" t="s">
        <v>60</v>
      </c>
      <c r="AD5" s="36" t="s">
        <v>25</v>
      </c>
      <c r="AE5" s="37">
        <v>3.2939779178713291</v>
      </c>
      <c r="AG5" s="35" t="s">
        <v>59</v>
      </c>
      <c r="AH5" s="36" t="s">
        <v>25</v>
      </c>
      <c r="AI5" s="37">
        <v>7.5632599203590054</v>
      </c>
      <c r="AK5" s="38" t="s">
        <v>60</v>
      </c>
      <c r="AL5" s="36" t="s">
        <v>25</v>
      </c>
      <c r="AM5" s="37">
        <v>2.4478022730402809</v>
      </c>
      <c r="AO5" s="35" t="s">
        <v>59</v>
      </c>
      <c r="AP5" s="36" t="s">
        <v>25</v>
      </c>
      <c r="AQ5" s="37">
        <v>22.644369916999352</v>
      </c>
      <c r="AS5" s="38" t="s">
        <v>60</v>
      </c>
      <c r="AT5" s="36" t="s">
        <v>25</v>
      </c>
      <c r="AU5" s="37">
        <v>8.1506671091103939</v>
      </c>
      <c r="AW5" s="35" t="s">
        <v>59</v>
      </c>
      <c r="AX5" s="36" t="s">
        <v>25</v>
      </c>
      <c r="AY5" s="37">
        <v>15.076840211605635</v>
      </c>
      <c r="BA5" s="38" t="s">
        <v>60</v>
      </c>
      <c r="BB5" s="36" t="s">
        <v>25</v>
      </c>
      <c r="BC5" s="37">
        <v>5.7417801909116104</v>
      </c>
    </row>
    <row r="6" spans="1:55" x14ac:dyDescent="0.3">
      <c r="A6" s="35" t="s">
        <v>59</v>
      </c>
      <c r="B6" s="36" t="s">
        <v>29</v>
      </c>
      <c r="C6" s="37">
        <v>9.0301709454441408</v>
      </c>
      <c r="E6" s="38" t="s">
        <v>60</v>
      </c>
      <c r="F6" s="36" t="s">
        <v>29</v>
      </c>
      <c r="G6" s="37">
        <v>2.8337975381180431</v>
      </c>
      <c r="I6" s="35" t="s">
        <v>59</v>
      </c>
      <c r="J6" s="36" t="s">
        <v>29</v>
      </c>
      <c r="K6" s="37">
        <v>2.5595960046296824</v>
      </c>
      <c r="M6" s="38" t="s">
        <v>60</v>
      </c>
      <c r="N6" s="36" t="s">
        <v>29</v>
      </c>
      <c r="O6" s="37">
        <v>0.72541962044666253</v>
      </c>
      <c r="Q6" s="35" t="s">
        <v>59</v>
      </c>
      <c r="R6" s="36" t="s">
        <v>29</v>
      </c>
      <c r="S6" s="37">
        <v>2.5212182540915582</v>
      </c>
      <c r="U6" s="38" t="s">
        <v>60</v>
      </c>
      <c r="V6" s="36" t="s">
        <v>29</v>
      </c>
      <c r="W6" s="37">
        <v>1.0137511232702647</v>
      </c>
      <c r="Y6" s="35" t="s">
        <v>59</v>
      </c>
      <c r="Z6" s="36" t="s">
        <v>29</v>
      </c>
      <c r="AA6" s="37">
        <v>2.0695803432000957</v>
      </c>
      <c r="AC6" s="38" t="s">
        <v>60</v>
      </c>
      <c r="AD6" s="36" t="s">
        <v>29</v>
      </c>
      <c r="AE6" s="37">
        <v>0.76010393948050203</v>
      </c>
      <c r="AG6" s="35" t="s">
        <v>59</v>
      </c>
      <c r="AH6" s="36" t="s">
        <v>29</v>
      </c>
      <c r="AI6" s="37">
        <v>1.8797763435228059</v>
      </c>
      <c r="AK6" s="38" t="s">
        <v>60</v>
      </c>
      <c r="AL6" s="36" t="s">
        <v>29</v>
      </c>
      <c r="AM6" s="37">
        <v>0.33452285492061451</v>
      </c>
      <c r="AO6" s="35" t="s">
        <v>59</v>
      </c>
      <c r="AP6" s="36" t="s">
        <v>29</v>
      </c>
      <c r="AQ6" s="37">
        <v>6.4705749408144602</v>
      </c>
      <c r="AS6" s="38" t="s">
        <v>60</v>
      </c>
      <c r="AT6" s="36" t="s">
        <v>29</v>
      </c>
      <c r="AU6" s="37">
        <v>2.1083779176713815</v>
      </c>
      <c r="AW6" s="35" t="s">
        <v>59</v>
      </c>
      <c r="AX6" s="36" t="s">
        <v>29</v>
      </c>
      <c r="AY6" s="37">
        <v>3.9493566867229015</v>
      </c>
      <c r="BA6" s="38" t="s">
        <v>60</v>
      </c>
      <c r="BB6" s="36" t="s">
        <v>29</v>
      </c>
      <c r="BC6" s="37">
        <v>1.0946267944011165</v>
      </c>
    </row>
    <row r="7" spans="1:55" x14ac:dyDescent="0.3">
      <c r="A7" s="35" t="s">
        <v>59</v>
      </c>
      <c r="B7" s="36" t="s">
        <v>27</v>
      </c>
      <c r="C7" s="37">
        <v>20.34034176730648</v>
      </c>
      <c r="E7" s="38" t="s">
        <v>60</v>
      </c>
      <c r="F7" s="36" t="s">
        <v>27</v>
      </c>
      <c r="G7" s="37">
        <v>8.1324778798608719</v>
      </c>
      <c r="I7" s="35" t="s">
        <v>59</v>
      </c>
      <c r="J7" s="36" t="s">
        <v>27</v>
      </c>
      <c r="K7" s="37">
        <v>5.1166444345383422</v>
      </c>
      <c r="M7" s="38" t="s">
        <v>60</v>
      </c>
      <c r="N7" s="36" t="s">
        <v>27</v>
      </c>
      <c r="O7" s="37">
        <v>2.0872671518542623</v>
      </c>
      <c r="Q7" s="35" t="s">
        <v>59</v>
      </c>
      <c r="R7" s="36" t="s">
        <v>27</v>
      </c>
      <c r="S7" s="37">
        <v>5.0260029655772582</v>
      </c>
      <c r="U7" s="38" t="s">
        <v>60</v>
      </c>
      <c r="V7" s="36" t="s">
        <v>27</v>
      </c>
      <c r="W7" s="37">
        <v>2.0142624824250692</v>
      </c>
      <c r="Y7" s="35" t="s">
        <v>59</v>
      </c>
      <c r="Z7" s="36" t="s">
        <v>27</v>
      </c>
      <c r="AA7" s="37">
        <v>4.7404041943218838</v>
      </c>
      <c r="AC7" s="38" t="s">
        <v>60</v>
      </c>
      <c r="AD7" s="36" t="s">
        <v>27</v>
      </c>
      <c r="AE7" s="37">
        <v>2.2045315619090355</v>
      </c>
      <c r="AG7" s="35" t="s">
        <v>59</v>
      </c>
      <c r="AH7" s="36" t="s">
        <v>27</v>
      </c>
      <c r="AI7" s="37">
        <v>5.4572901728689924</v>
      </c>
      <c r="AK7" s="38" t="s">
        <v>60</v>
      </c>
      <c r="AL7" s="36" t="s">
        <v>27</v>
      </c>
      <c r="AM7" s="37">
        <v>1.8264166836725026</v>
      </c>
      <c r="AO7" s="35" t="s">
        <v>59</v>
      </c>
      <c r="AP7" s="36" t="s">
        <v>27</v>
      </c>
      <c r="AQ7" s="37">
        <v>15.223697332768134</v>
      </c>
      <c r="AS7" s="38" t="s">
        <v>60</v>
      </c>
      <c r="AT7" s="36" t="s">
        <v>27</v>
      </c>
      <c r="AU7" s="37">
        <v>6.0452107280066079</v>
      </c>
      <c r="AW7" s="35" t="s">
        <v>59</v>
      </c>
      <c r="AX7" s="36" t="s">
        <v>27</v>
      </c>
      <c r="AY7" s="37">
        <v>10.197694367190877</v>
      </c>
      <c r="BA7" s="38" t="s">
        <v>60</v>
      </c>
      <c r="BB7" s="36" t="s">
        <v>27</v>
      </c>
      <c r="BC7" s="37">
        <v>4.0309482455815377</v>
      </c>
    </row>
    <row r="8" spans="1:55" x14ac:dyDescent="0.3">
      <c r="A8" s="35" t="s">
        <v>59</v>
      </c>
      <c r="B8" s="36" t="s">
        <v>30</v>
      </c>
      <c r="C8" s="37">
        <v>9.0312340472229948</v>
      </c>
      <c r="E8" s="38" t="s">
        <v>60</v>
      </c>
      <c r="F8" s="36" t="s">
        <v>30</v>
      </c>
      <c r="G8" s="37">
        <v>4.2856378545211768</v>
      </c>
      <c r="I8" s="35" t="s">
        <v>59</v>
      </c>
      <c r="J8" s="36" t="s">
        <v>30</v>
      </c>
      <c r="K8" s="37">
        <v>1.9075176661477999</v>
      </c>
      <c r="M8" s="38" t="s">
        <v>60</v>
      </c>
      <c r="N8" s="36" t="s">
        <v>30</v>
      </c>
      <c r="O8" s="37">
        <v>0.82546560807971492</v>
      </c>
      <c r="Q8" s="35" t="s">
        <v>59</v>
      </c>
      <c r="R8" s="36" t="s">
        <v>30</v>
      </c>
      <c r="S8" s="37">
        <v>2.4334024584689011</v>
      </c>
      <c r="U8" s="38" t="s">
        <v>60</v>
      </c>
      <c r="V8" s="36" t="s">
        <v>30</v>
      </c>
      <c r="W8" s="37">
        <v>1.1814814399186944</v>
      </c>
      <c r="Y8" s="35" t="s">
        <v>59</v>
      </c>
      <c r="Z8" s="36" t="s">
        <v>30</v>
      </c>
      <c r="AA8" s="37">
        <v>1.9362611992405381</v>
      </c>
      <c r="AC8" s="38" t="s">
        <v>60</v>
      </c>
      <c r="AD8" s="36" t="s">
        <v>30</v>
      </c>
      <c r="AE8" s="37">
        <v>1.0179122612440092</v>
      </c>
      <c r="AG8" s="35" t="s">
        <v>59</v>
      </c>
      <c r="AH8" s="36" t="s">
        <v>30</v>
      </c>
      <c r="AI8" s="37">
        <v>2.7540527233657559</v>
      </c>
      <c r="AK8" s="38" t="s">
        <v>60</v>
      </c>
      <c r="AL8" s="36" t="s">
        <v>30</v>
      </c>
      <c r="AM8" s="37">
        <v>1.2607785452787592</v>
      </c>
      <c r="AO8" s="35" t="s">
        <v>59</v>
      </c>
      <c r="AP8" s="36" t="s">
        <v>30</v>
      </c>
      <c r="AQ8" s="37">
        <v>7.1237163810751944</v>
      </c>
      <c r="AS8" s="38" t="s">
        <v>60</v>
      </c>
      <c r="AT8" s="36" t="s">
        <v>30</v>
      </c>
      <c r="AU8" s="37">
        <v>3.4601722464414628</v>
      </c>
      <c r="AW8" s="35" t="s">
        <v>59</v>
      </c>
      <c r="AX8" s="36" t="s">
        <v>30</v>
      </c>
      <c r="AY8" s="37">
        <v>4.6903139226062942</v>
      </c>
      <c r="BA8" s="38" t="s">
        <v>60</v>
      </c>
      <c r="BB8" s="36" t="s">
        <v>30</v>
      </c>
      <c r="BC8" s="37">
        <v>2.2786908065227687</v>
      </c>
    </row>
    <row r="9" spans="1:55" x14ac:dyDescent="0.3">
      <c r="A9" s="35" t="s">
        <v>59</v>
      </c>
      <c r="B9" s="36" t="s">
        <v>31</v>
      </c>
      <c r="C9" s="37">
        <v>7.9614292442565127</v>
      </c>
      <c r="E9" s="38" t="s">
        <v>60</v>
      </c>
      <c r="F9" s="36" t="s">
        <v>31</v>
      </c>
      <c r="G9" s="37">
        <v>3.854693953585798</v>
      </c>
      <c r="I9" s="35" t="s">
        <v>59</v>
      </c>
      <c r="J9" s="36" t="s">
        <v>31</v>
      </c>
      <c r="K9" s="37">
        <v>2.8871018031536604</v>
      </c>
      <c r="M9" s="38" t="s">
        <v>60</v>
      </c>
      <c r="N9" s="36" t="s">
        <v>31</v>
      </c>
      <c r="O9" s="37">
        <v>1.5685064494526593</v>
      </c>
      <c r="Q9" s="35" t="s">
        <v>59</v>
      </c>
      <c r="R9" s="36" t="s">
        <v>31</v>
      </c>
      <c r="S9" s="37">
        <v>2.0312958850160214</v>
      </c>
      <c r="U9" s="38" t="s">
        <v>60</v>
      </c>
      <c r="V9" s="36" t="s">
        <v>31</v>
      </c>
      <c r="W9" s="37">
        <v>1.0188421200090874</v>
      </c>
      <c r="Y9" s="35" t="s">
        <v>59</v>
      </c>
      <c r="Z9" s="36" t="s">
        <v>31</v>
      </c>
      <c r="AA9" s="37">
        <v>1.4982343442570041</v>
      </c>
      <c r="AC9" s="38" t="s">
        <v>60</v>
      </c>
      <c r="AD9" s="36" t="s">
        <v>31</v>
      </c>
      <c r="AE9" s="37">
        <v>0.95825424513023127</v>
      </c>
      <c r="AG9" s="35" t="s">
        <v>59</v>
      </c>
      <c r="AH9" s="36" t="s">
        <v>31</v>
      </c>
      <c r="AI9" s="37">
        <v>1.5447972118298254</v>
      </c>
      <c r="AK9" s="38" t="s">
        <v>60</v>
      </c>
      <c r="AL9" s="36" t="s">
        <v>31</v>
      </c>
      <c r="AM9" s="37">
        <v>0.30909113899381957</v>
      </c>
      <c r="AO9" s="35" t="s">
        <v>59</v>
      </c>
      <c r="AP9" s="36" t="s">
        <v>31</v>
      </c>
      <c r="AQ9" s="37">
        <v>5.0743274411028514</v>
      </c>
      <c r="AS9" s="38" t="s">
        <v>60</v>
      </c>
      <c r="AT9" s="36" t="s">
        <v>31</v>
      </c>
      <c r="AU9" s="37">
        <v>2.2861875041331383</v>
      </c>
      <c r="AW9" s="35" t="s">
        <v>59</v>
      </c>
      <c r="AX9" s="36" t="s">
        <v>31</v>
      </c>
      <c r="AY9" s="37">
        <v>3.0430315560868295</v>
      </c>
      <c r="BA9" s="38" t="s">
        <v>60</v>
      </c>
      <c r="BB9" s="36" t="s">
        <v>31</v>
      </c>
      <c r="BC9" s="37">
        <v>1.267345384124051</v>
      </c>
    </row>
    <row r="10" spans="1:55" x14ac:dyDescent="0.3">
      <c r="A10" s="35" t="s">
        <v>59</v>
      </c>
      <c r="B10" s="36" t="s">
        <v>32</v>
      </c>
      <c r="C10" s="37">
        <v>3.1849008250845561</v>
      </c>
      <c r="E10" s="38" t="s">
        <v>60</v>
      </c>
      <c r="F10" s="36" t="s">
        <v>32</v>
      </c>
      <c r="G10" s="37">
        <v>2.4939373623043792</v>
      </c>
      <c r="I10" s="35" t="s">
        <v>59</v>
      </c>
      <c r="J10" s="36" t="s">
        <v>32</v>
      </c>
      <c r="K10" s="37">
        <v>1.1336376100116585</v>
      </c>
      <c r="M10" s="38" t="s">
        <v>60</v>
      </c>
      <c r="N10" s="36" t="s">
        <v>32</v>
      </c>
      <c r="O10" s="37">
        <v>0.88000908722913562</v>
      </c>
      <c r="Q10" s="35" t="s">
        <v>59</v>
      </c>
      <c r="R10" s="36" t="s">
        <v>32</v>
      </c>
      <c r="S10" s="37">
        <v>0.72234369723839331</v>
      </c>
      <c r="U10" s="38" t="s">
        <v>60</v>
      </c>
      <c r="V10" s="36" t="s">
        <v>32</v>
      </c>
      <c r="W10" s="37">
        <v>0.57363188002488397</v>
      </c>
      <c r="Y10" s="35" t="s">
        <v>59</v>
      </c>
      <c r="Z10" s="36" t="s">
        <v>32</v>
      </c>
      <c r="AA10" s="37">
        <v>0.67921373429182852</v>
      </c>
      <c r="AC10" s="38" t="s">
        <v>60</v>
      </c>
      <c r="AD10" s="36" t="s">
        <v>32</v>
      </c>
      <c r="AE10" s="37">
        <v>0.56534571251117904</v>
      </c>
      <c r="AG10" s="35" t="s">
        <v>59</v>
      </c>
      <c r="AH10" s="36" t="s">
        <v>32</v>
      </c>
      <c r="AI10" s="37">
        <v>0.64970578354267583</v>
      </c>
      <c r="AK10" s="38" t="s">
        <v>60</v>
      </c>
      <c r="AL10" s="36" t="s">
        <v>32</v>
      </c>
      <c r="AM10" s="37">
        <v>0.47495068253918071</v>
      </c>
      <c r="AO10" s="35" t="s">
        <v>59</v>
      </c>
      <c r="AP10" s="36" t="s">
        <v>32</v>
      </c>
      <c r="AQ10" s="37">
        <v>2.0512632150728978</v>
      </c>
      <c r="AS10" s="38" t="s">
        <v>60</v>
      </c>
      <c r="AT10" s="36" t="s">
        <v>32</v>
      </c>
      <c r="AU10" s="37">
        <v>1.6139282750752437</v>
      </c>
      <c r="AW10" s="35" t="s">
        <v>59</v>
      </c>
      <c r="AX10" s="36" t="s">
        <v>32</v>
      </c>
      <c r="AY10" s="37">
        <v>1.3289195178345043</v>
      </c>
      <c r="BA10" s="38" t="s">
        <v>60</v>
      </c>
      <c r="BB10" s="36" t="s">
        <v>32</v>
      </c>
      <c r="BC10" s="37">
        <v>1.0402963950503596</v>
      </c>
    </row>
    <row r="11" spans="1:55" x14ac:dyDescent="0.3">
      <c r="A11" s="35" t="s">
        <v>59</v>
      </c>
      <c r="B11" s="36" t="s">
        <v>24</v>
      </c>
      <c r="C11" s="37">
        <v>128.03451886039392</v>
      </c>
      <c r="E11" s="38" t="s">
        <v>60</v>
      </c>
      <c r="F11" s="36" t="s">
        <v>24</v>
      </c>
      <c r="G11" s="37">
        <v>25.382724242307074</v>
      </c>
      <c r="I11" s="35" t="s">
        <v>59</v>
      </c>
      <c r="J11" s="36" t="s">
        <v>24</v>
      </c>
      <c r="K11" s="37">
        <v>41.766611379793702</v>
      </c>
      <c r="M11" s="38" t="s">
        <v>60</v>
      </c>
      <c r="N11" s="36" t="s">
        <v>24</v>
      </c>
      <c r="O11" s="37">
        <v>12.902685256468089</v>
      </c>
      <c r="Q11" s="35" t="s">
        <v>59</v>
      </c>
      <c r="R11" s="36" t="s">
        <v>24</v>
      </c>
      <c r="S11" s="37">
        <v>33.599859068406687</v>
      </c>
      <c r="U11" s="38" t="s">
        <v>60</v>
      </c>
      <c r="V11" s="36" t="s">
        <v>24</v>
      </c>
      <c r="W11" s="37">
        <v>6.9947029520275805</v>
      </c>
      <c r="Y11" s="35" t="s">
        <v>59</v>
      </c>
      <c r="Z11" s="36" t="s">
        <v>24</v>
      </c>
      <c r="AA11" s="37">
        <v>22.990838619498941</v>
      </c>
      <c r="AC11" s="38" t="s">
        <v>60</v>
      </c>
      <c r="AD11" s="36" t="s">
        <v>24</v>
      </c>
      <c r="AE11" s="37">
        <v>1.1494059530797613</v>
      </c>
      <c r="AG11" s="35" t="s">
        <v>59</v>
      </c>
      <c r="AH11" s="36" t="s">
        <v>24</v>
      </c>
      <c r="AI11" s="37">
        <v>29.677209792694576</v>
      </c>
      <c r="AK11" s="38" t="s">
        <v>60</v>
      </c>
      <c r="AL11" s="36" t="s">
        <v>24</v>
      </c>
      <c r="AM11" s="37">
        <v>4.3359300807316439</v>
      </c>
      <c r="AO11" s="35" t="s">
        <v>59</v>
      </c>
      <c r="AP11" s="36" t="s">
        <v>24</v>
      </c>
      <c r="AQ11" s="37">
        <v>86.267907480600201</v>
      </c>
      <c r="AS11" s="38" t="s">
        <v>60</v>
      </c>
      <c r="AT11" s="36" t="s">
        <v>24</v>
      </c>
      <c r="AU11" s="37">
        <v>12.480038985838984</v>
      </c>
      <c r="AW11" s="35" t="s">
        <v>59</v>
      </c>
      <c r="AX11" s="36" t="s">
        <v>24</v>
      </c>
      <c r="AY11" s="37">
        <v>52.668048412193514</v>
      </c>
      <c r="BA11" s="38" t="s">
        <v>60</v>
      </c>
      <c r="BB11" s="36" t="s">
        <v>24</v>
      </c>
      <c r="BC11" s="37">
        <v>5.4853360338114054</v>
      </c>
    </row>
    <row r="12" spans="1:55" x14ac:dyDescent="0.3">
      <c r="A12" s="35" t="s">
        <v>59</v>
      </c>
      <c r="B12" s="36" t="s">
        <v>62</v>
      </c>
      <c r="C12" s="37">
        <v>1.7667276003128281</v>
      </c>
      <c r="E12" s="38" t="s">
        <v>60</v>
      </c>
      <c r="F12" s="36" t="s">
        <v>62</v>
      </c>
      <c r="G12" s="37">
        <v>1.330912545106324</v>
      </c>
      <c r="I12" s="35" t="s">
        <v>59</v>
      </c>
      <c r="J12" s="36" t="s">
        <v>62</v>
      </c>
      <c r="K12" s="37">
        <v>0.38449387491224074</v>
      </c>
      <c r="M12" s="38" t="s">
        <v>60</v>
      </c>
      <c r="N12" s="36" t="s">
        <v>62</v>
      </c>
      <c r="O12" s="37">
        <v>0.27529121291211667</v>
      </c>
      <c r="Q12" s="35" t="s">
        <v>59</v>
      </c>
      <c r="R12" s="36" t="s">
        <v>62</v>
      </c>
      <c r="S12" s="37">
        <v>0.45739755873760896</v>
      </c>
      <c r="U12" s="38" t="s">
        <v>60</v>
      </c>
      <c r="V12" s="36" t="s">
        <v>62</v>
      </c>
      <c r="W12" s="37">
        <v>0.3306597833791079</v>
      </c>
      <c r="Y12" s="35" t="s">
        <v>59</v>
      </c>
      <c r="Z12" s="36" t="s">
        <v>62</v>
      </c>
      <c r="AA12" s="37">
        <v>0.47619533140000525</v>
      </c>
      <c r="AC12" s="38" t="s">
        <v>60</v>
      </c>
      <c r="AD12" s="36" t="s">
        <v>62</v>
      </c>
      <c r="AE12" s="37">
        <v>0.37077731051806695</v>
      </c>
      <c r="AG12" s="35" t="s">
        <v>59</v>
      </c>
      <c r="AH12" s="36" t="s">
        <v>62</v>
      </c>
      <c r="AI12" s="37">
        <v>0.44864083526297327</v>
      </c>
      <c r="AK12" s="38" t="s">
        <v>60</v>
      </c>
      <c r="AL12" s="36" t="s">
        <v>62</v>
      </c>
      <c r="AM12" s="37">
        <v>0.35418423829703261</v>
      </c>
      <c r="AO12" s="35" t="s">
        <v>59</v>
      </c>
      <c r="AP12" s="36" t="s">
        <v>62</v>
      </c>
      <c r="AQ12" s="37">
        <v>1.3822337254005874</v>
      </c>
      <c r="AS12" s="38" t="s">
        <v>60</v>
      </c>
      <c r="AT12" s="36" t="s">
        <v>62</v>
      </c>
      <c r="AU12" s="37">
        <v>1.0556213321942074</v>
      </c>
      <c r="AW12" s="35" t="s">
        <v>59</v>
      </c>
      <c r="AX12" s="36" t="s">
        <v>62</v>
      </c>
      <c r="AY12" s="37">
        <v>0.92483616666297852</v>
      </c>
      <c r="BA12" s="38" t="s">
        <v>60</v>
      </c>
      <c r="BB12" s="36" t="s">
        <v>62</v>
      </c>
      <c r="BC12" s="37">
        <v>0.72496154881509955</v>
      </c>
    </row>
    <row r="13" spans="1:55" x14ac:dyDescent="0.3">
      <c r="A13" s="35" t="s">
        <v>59</v>
      </c>
      <c r="B13" s="36" t="s">
        <v>63</v>
      </c>
      <c r="C13" s="37">
        <v>2.8693714221078017</v>
      </c>
      <c r="E13" s="38" t="s">
        <v>60</v>
      </c>
      <c r="F13" s="36" t="s">
        <v>63</v>
      </c>
      <c r="G13" s="37">
        <v>0</v>
      </c>
      <c r="I13" s="35" t="s">
        <v>59</v>
      </c>
      <c r="J13" s="36" t="s">
        <v>63</v>
      </c>
      <c r="K13" s="37">
        <v>0.39627018968491778</v>
      </c>
      <c r="M13" s="38" t="s">
        <v>60</v>
      </c>
      <c r="N13" s="36" t="s">
        <v>63</v>
      </c>
      <c r="O13" s="37">
        <v>0</v>
      </c>
      <c r="Q13" s="35" t="s">
        <v>59</v>
      </c>
      <c r="R13" s="36" t="s">
        <v>63</v>
      </c>
      <c r="S13" s="37">
        <v>0.52961242281856724</v>
      </c>
      <c r="U13" s="38" t="s">
        <v>60</v>
      </c>
      <c r="V13" s="36" t="s">
        <v>63</v>
      </c>
      <c r="W13" s="37">
        <v>0</v>
      </c>
      <c r="Y13" s="35" t="s">
        <v>59</v>
      </c>
      <c r="Z13" s="36" t="s">
        <v>63</v>
      </c>
      <c r="AA13" s="37">
        <v>0.83967364768458985</v>
      </c>
      <c r="AC13" s="38" t="s">
        <v>60</v>
      </c>
      <c r="AD13" s="36" t="s">
        <v>63</v>
      </c>
      <c r="AE13" s="37">
        <v>0</v>
      </c>
      <c r="AG13" s="35" t="s">
        <v>59</v>
      </c>
      <c r="AH13" s="36" t="s">
        <v>63</v>
      </c>
      <c r="AI13" s="37">
        <v>1.103815161919727</v>
      </c>
      <c r="AK13" s="38" t="s">
        <v>60</v>
      </c>
      <c r="AL13" s="36" t="s">
        <v>63</v>
      </c>
      <c r="AM13" s="37">
        <v>0</v>
      </c>
      <c r="AO13" s="35" t="s">
        <v>59</v>
      </c>
      <c r="AP13" s="36" t="s">
        <v>63</v>
      </c>
      <c r="AQ13" s="37">
        <v>2.4731012324228843</v>
      </c>
      <c r="AS13" s="38" t="s">
        <v>60</v>
      </c>
      <c r="AT13" s="36" t="s">
        <v>63</v>
      </c>
      <c r="AU13" s="37">
        <v>0</v>
      </c>
      <c r="AW13" s="35" t="s">
        <v>59</v>
      </c>
      <c r="AX13" s="36" t="s">
        <v>63</v>
      </c>
      <c r="AY13" s="37">
        <v>1.9434888096043168</v>
      </c>
      <c r="BA13" s="38" t="s">
        <v>60</v>
      </c>
      <c r="BB13" s="36" t="s">
        <v>63</v>
      </c>
      <c r="BC13" s="37">
        <v>0</v>
      </c>
    </row>
    <row r="14" spans="1:55" x14ac:dyDescent="0.3">
      <c r="A14" s="35" t="s">
        <v>59</v>
      </c>
      <c r="B14" s="36" t="s">
        <v>64</v>
      </c>
      <c r="C14" s="37">
        <v>0.30580553229577934</v>
      </c>
      <c r="E14" s="38" t="s">
        <v>60</v>
      </c>
      <c r="F14" s="36" t="s">
        <v>64</v>
      </c>
      <c r="G14" s="37">
        <v>0.23649647156947945</v>
      </c>
      <c r="I14" s="35" t="s">
        <v>59</v>
      </c>
      <c r="J14" s="36" t="s">
        <v>64</v>
      </c>
      <c r="K14" s="37">
        <v>5.3894558321492245E-2</v>
      </c>
      <c r="M14" s="38" t="s">
        <v>60</v>
      </c>
      <c r="N14" s="36" t="s">
        <v>64</v>
      </c>
      <c r="O14" s="37">
        <v>4.1199588474326254E-2</v>
      </c>
      <c r="Q14" s="35" t="s">
        <v>59</v>
      </c>
      <c r="R14" s="36" t="s">
        <v>64</v>
      </c>
      <c r="S14" s="37">
        <v>7.9718651013592545E-2</v>
      </c>
      <c r="U14" s="38" t="s">
        <v>60</v>
      </c>
      <c r="V14" s="36" t="s">
        <v>64</v>
      </c>
      <c r="W14" s="37">
        <v>6.4677392231239902E-2</v>
      </c>
      <c r="Y14" s="35" t="s">
        <v>59</v>
      </c>
      <c r="Z14" s="36" t="s">
        <v>64</v>
      </c>
      <c r="AA14" s="37">
        <v>6.2125031777401085E-2</v>
      </c>
      <c r="AC14" s="38" t="s">
        <v>60</v>
      </c>
      <c r="AD14" s="36" t="s">
        <v>64</v>
      </c>
      <c r="AE14" s="37">
        <v>4.8331131001462496E-2</v>
      </c>
      <c r="AG14" s="35" t="s">
        <v>59</v>
      </c>
      <c r="AH14" s="36" t="s">
        <v>64</v>
      </c>
      <c r="AI14" s="37">
        <v>0.11006729118329348</v>
      </c>
      <c r="AK14" s="38" t="s">
        <v>60</v>
      </c>
      <c r="AL14" s="36" t="s">
        <v>64</v>
      </c>
      <c r="AM14" s="37">
        <v>8.2288359862450797E-2</v>
      </c>
      <c r="AO14" s="35" t="s">
        <v>59</v>
      </c>
      <c r="AP14" s="36" t="s">
        <v>64</v>
      </c>
      <c r="AQ14" s="37">
        <v>0.25191097397428708</v>
      </c>
      <c r="AS14" s="38" t="s">
        <v>60</v>
      </c>
      <c r="AT14" s="36" t="s">
        <v>64</v>
      </c>
      <c r="AU14" s="37">
        <v>0.1952968830951532</v>
      </c>
      <c r="AW14" s="35" t="s">
        <v>59</v>
      </c>
      <c r="AX14" s="36" t="s">
        <v>64</v>
      </c>
      <c r="AY14" s="37">
        <v>0.17219232296069456</v>
      </c>
      <c r="BA14" s="38" t="s">
        <v>60</v>
      </c>
      <c r="BB14" s="36" t="s">
        <v>64</v>
      </c>
      <c r="BC14" s="37">
        <v>0.13061949086391328</v>
      </c>
    </row>
    <row r="15" spans="1:55" x14ac:dyDescent="0.3">
      <c r="A15" s="35" t="s">
        <v>59</v>
      </c>
      <c r="B15" s="36" t="s">
        <v>65</v>
      </c>
      <c r="C15" s="37">
        <v>0.78686767321272244</v>
      </c>
      <c r="E15" s="38" t="s">
        <v>60</v>
      </c>
      <c r="F15" s="36" t="s">
        <v>65</v>
      </c>
      <c r="G15" s="37">
        <v>0.66830362317456349</v>
      </c>
      <c r="I15" s="35" t="s">
        <v>59</v>
      </c>
      <c r="J15" s="36" t="s">
        <v>65</v>
      </c>
      <c r="K15" s="37">
        <v>0.32668546857781322</v>
      </c>
      <c r="M15" s="38" t="s">
        <v>60</v>
      </c>
      <c r="N15" s="36" t="s">
        <v>65</v>
      </c>
      <c r="O15" s="37">
        <v>0.29226886145596687</v>
      </c>
      <c r="Q15" s="35" t="s">
        <v>59</v>
      </c>
      <c r="R15" s="36" t="s">
        <v>65</v>
      </c>
      <c r="S15" s="37">
        <v>0.20692822317532422</v>
      </c>
      <c r="U15" s="38" t="s">
        <v>60</v>
      </c>
      <c r="V15" s="36" t="s">
        <v>65</v>
      </c>
      <c r="W15" s="37">
        <v>0.17642426641753534</v>
      </c>
      <c r="Y15" s="35" t="s">
        <v>59</v>
      </c>
      <c r="Z15" s="36" t="s">
        <v>65</v>
      </c>
      <c r="AA15" s="37">
        <v>0.1263277071624074</v>
      </c>
      <c r="AC15" s="38" t="s">
        <v>60</v>
      </c>
      <c r="AD15" s="36" t="s">
        <v>65</v>
      </c>
      <c r="AE15" s="37">
        <v>0.10166413309755361</v>
      </c>
      <c r="AG15" s="35" t="s">
        <v>59</v>
      </c>
      <c r="AH15" s="36" t="s">
        <v>65</v>
      </c>
      <c r="AI15" s="37">
        <v>0.12692627429717757</v>
      </c>
      <c r="AK15" s="38" t="s">
        <v>60</v>
      </c>
      <c r="AL15" s="36" t="s">
        <v>65</v>
      </c>
      <c r="AM15" s="37">
        <v>9.7946362203507706E-2</v>
      </c>
      <c r="AO15" s="35" t="s">
        <v>59</v>
      </c>
      <c r="AP15" s="36" t="s">
        <v>65</v>
      </c>
      <c r="AQ15" s="37">
        <v>0.46018220463490916</v>
      </c>
      <c r="AS15" s="38" t="s">
        <v>60</v>
      </c>
      <c r="AT15" s="36" t="s">
        <v>65</v>
      </c>
      <c r="AU15" s="37">
        <v>0.37603476171859668</v>
      </c>
      <c r="AW15" s="35" t="s">
        <v>59</v>
      </c>
      <c r="AX15" s="36" t="s">
        <v>65</v>
      </c>
      <c r="AY15" s="37">
        <v>0.253253981459585</v>
      </c>
      <c r="BA15" s="38" t="s">
        <v>60</v>
      </c>
      <c r="BB15" s="36" t="s">
        <v>65</v>
      </c>
      <c r="BC15" s="37">
        <v>0.19961049530106131</v>
      </c>
    </row>
    <row r="16" spans="1:55" x14ac:dyDescent="0.3">
      <c r="A16" s="35" t="s">
        <v>59</v>
      </c>
      <c r="B16" s="36" t="s">
        <v>66</v>
      </c>
      <c r="C16" s="37">
        <v>0.24056354464969787</v>
      </c>
      <c r="E16" s="38" t="s">
        <v>60</v>
      </c>
      <c r="F16" s="36" t="s">
        <v>66</v>
      </c>
      <c r="G16" s="37">
        <v>0.19545205589022185</v>
      </c>
      <c r="I16" s="35" t="s">
        <v>59</v>
      </c>
      <c r="J16" s="36" t="s">
        <v>66</v>
      </c>
      <c r="K16" s="37">
        <v>2.7152655574213414E-2</v>
      </c>
      <c r="M16" s="38" t="s">
        <v>60</v>
      </c>
      <c r="N16" s="36" t="s">
        <v>66</v>
      </c>
      <c r="O16" s="37">
        <v>1.6674164309743871E-2</v>
      </c>
      <c r="Q16" s="35" t="s">
        <v>59</v>
      </c>
      <c r="R16" s="36" t="s">
        <v>66</v>
      </c>
      <c r="S16" s="37">
        <v>3.9792052435917186E-2</v>
      </c>
      <c r="U16" s="38" t="s">
        <v>60</v>
      </c>
      <c r="V16" s="36" t="s">
        <v>66</v>
      </c>
      <c r="W16" s="37">
        <v>3.2523466480866951E-2</v>
      </c>
      <c r="Y16" s="35" t="s">
        <v>59</v>
      </c>
      <c r="Z16" s="36" t="s">
        <v>66</v>
      </c>
      <c r="AA16" s="37">
        <v>5.4991785764480147E-2</v>
      </c>
      <c r="AC16" s="38" t="s">
        <v>60</v>
      </c>
      <c r="AD16" s="36" t="s">
        <v>66</v>
      </c>
      <c r="AE16" s="37">
        <v>4.7556177691080156E-2</v>
      </c>
      <c r="AG16" s="35" t="s">
        <v>59</v>
      </c>
      <c r="AH16" s="36" t="s">
        <v>66</v>
      </c>
      <c r="AI16" s="37">
        <v>0.11862705087508713</v>
      </c>
      <c r="AK16" s="38" t="s">
        <v>60</v>
      </c>
      <c r="AL16" s="36" t="s">
        <v>66</v>
      </c>
      <c r="AM16" s="37">
        <v>9.8698247408530879E-2</v>
      </c>
      <c r="AO16" s="35" t="s">
        <v>59</v>
      </c>
      <c r="AP16" s="36" t="s">
        <v>66</v>
      </c>
      <c r="AQ16" s="37">
        <v>0.21341088907548444</v>
      </c>
      <c r="AS16" s="38" t="s">
        <v>60</v>
      </c>
      <c r="AT16" s="36" t="s">
        <v>66</v>
      </c>
      <c r="AU16" s="37">
        <v>0.17877789158047797</v>
      </c>
      <c r="AW16" s="35" t="s">
        <v>59</v>
      </c>
      <c r="AX16" s="36" t="s">
        <v>66</v>
      </c>
      <c r="AY16" s="37">
        <v>0.17361883663956729</v>
      </c>
      <c r="BA16" s="38" t="s">
        <v>60</v>
      </c>
      <c r="BB16" s="36" t="s">
        <v>66</v>
      </c>
      <c r="BC16" s="37">
        <v>0.14625442509961104</v>
      </c>
    </row>
    <row r="17" spans="1:55" x14ac:dyDescent="0.3">
      <c r="A17" s="35" t="s">
        <v>59</v>
      </c>
      <c r="B17" s="36" t="s">
        <v>67</v>
      </c>
      <c r="C17" s="37">
        <v>4.0361941276022897</v>
      </c>
      <c r="E17" s="38" t="s">
        <v>60</v>
      </c>
      <c r="F17" s="36" t="s">
        <v>67</v>
      </c>
      <c r="G17" s="37">
        <v>-1.7979959863671771</v>
      </c>
      <c r="I17" s="35" t="s">
        <v>59</v>
      </c>
      <c r="J17" s="36" t="s">
        <v>67</v>
      </c>
      <c r="K17" s="37">
        <v>1.0874600123993219</v>
      </c>
      <c r="M17" s="38" t="s">
        <v>60</v>
      </c>
      <c r="N17" s="36" t="s">
        <v>67</v>
      </c>
      <c r="O17" s="37">
        <v>-0.39797578923157106</v>
      </c>
      <c r="Q17" s="35" t="s">
        <v>59</v>
      </c>
      <c r="R17" s="36" t="s">
        <v>67</v>
      </c>
      <c r="S17" s="37">
        <v>0.96633570879980446</v>
      </c>
      <c r="U17" s="38" t="s">
        <v>60</v>
      </c>
      <c r="V17" s="36" t="s">
        <v>67</v>
      </c>
      <c r="W17" s="37">
        <v>-0.39416176341322573</v>
      </c>
      <c r="Y17" s="35" t="s">
        <v>59</v>
      </c>
      <c r="Z17" s="36" t="s">
        <v>67</v>
      </c>
      <c r="AA17" s="37">
        <v>0.95278857018594421</v>
      </c>
      <c r="AC17" s="38" t="s">
        <v>60</v>
      </c>
      <c r="AD17" s="36" t="s">
        <v>67</v>
      </c>
      <c r="AE17" s="37">
        <v>-0.44351085282669755</v>
      </c>
      <c r="AG17" s="35" t="s">
        <v>59</v>
      </c>
      <c r="AH17" s="36" t="s">
        <v>67</v>
      </c>
      <c r="AI17" s="37">
        <v>1.0296098362172192</v>
      </c>
      <c r="AK17" s="38" t="s">
        <v>60</v>
      </c>
      <c r="AL17" s="36" t="s">
        <v>67</v>
      </c>
      <c r="AM17" s="37">
        <v>-0.56234758089568193</v>
      </c>
      <c r="AO17" s="35" t="s">
        <v>59</v>
      </c>
      <c r="AP17" s="36" t="s">
        <v>67</v>
      </c>
      <c r="AQ17" s="37">
        <v>2.948734115202968</v>
      </c>
      <c r="AS17" s="38" t="s">
        <v>60</v>
      </c>
      <c r="AT17" s="36" t="s">
        <v>67</v>
      </c>
      <c r="AU17" s="37">
        <v>-1.4000201971356052</v>
      </c>
      <c r="AW17" s="35" t="s">
        <v>59</v>
      </c>
      <c r="AX17" s="36" t="s">
        <v>67</v>
      </c>
      <c r="AY17" s="37">
        <v>1.9823984064031634</v>
      </c>
      <c r="BA17" s="38" t="s">
        <v>60</v>
      </c>
      <c r="BB17" s="36" t="s">
        <v>67</v>
      </c>
      <c r="BC17" s="37">
        <v>-1.0058584337223795</v>
      </c>
    </row>
    <row r="18" spans="1:55" x14ac:dyDescent="0.3">
      <c r="A18" s="35" t="s">
        <v>59</v>
      </c>
      <c r="B18" s="36" t="s">
        <v>68</v>
      </c>
      <c r="C18" s="37">
        <v>1.1920303215572283</v>
      </c>
      <c r="E18" s="38" t="s">
        <v>60</v>
      </c>
      <c r="F18" s="36" t="s">
        <v>68</v>
      </c>
      <c r="G18" s="37">
        <v>0.91206872295656161</v>
      </c>
      <c r="I18" s="35" t="s">
        <v>59</v>
      </c>
      <c r="J18" s="36" t="s">
        <v>68</v>
      </c>
      <c r="K18" s="37">
        <v>0.19589113969908906</v>
      </c>
      <c r="M18" s="38" t="s">
        <v>60</v>
      </c>
      <c r="N18" s="36" t="s">
        <v>68</v>
      </c>
      <c r="O18" s="37">
        <v>0.14623796992340057</v>
      </c>
      <c r="Q18" s="35" t="s">
        <v>59</v>
      </c>
      <c r="R18" s="36" t="s">
        <v>68</v>
      </c>
      <c r="S18" s="37">
        <v>0.2693912222624531</v>
      </c>
      <c r="U18" s="38" t="s">
        <v>60</v>
      </c>
      <c r="V18" s="36" t="s">
        <v>68</v>
      </c>
      <c r="W18" s="37">
        <v>0.2072228585936752</v>
      </c>
      <c r="Y18" s="35" t="s">
        <v>59</v>
      </c>
      <c r="Z18" s="36" t="s">
        <v>68</v>
      </c>
      <c r="AA18" s="37">
        <v>0.36390360905684238</v>
      </c>
      <c r="AC18" s="38" t="s">
        <v>60</v>
      </c>
      <c r="AD18" s="36" t="s">
        <v>68</v>
      </c>
      <c r="AE18" s="37">
        <v>0.28391118588824826</v>
      </c>
      <c r="AG18" s="35" t="s">
        <v>59</v>
      </c>
      <c r="AH18" s="36" t="s">
        <v>68</v>
      </c>
      <c r="AI18" s="37">
        <v>0.36284435053884384</v>
      </c>
      <c r="AK18" s="38" t="s">
        <v>60</v>
      </c>
      <c r="AL18" s="36" t="s">
        <v>68</v>
      </c>
      <c r="AM18" s="37">
        <v>0.27469670855123757</v>
      </c>
      <c r="AO18" s="35" t="s">
        <v>59</v>
      </c>
      <c r="AP18" s="36" t="s">
        <v>68</v>
      </c>
      <c r="AQ18" s="37">
        <v>0.99613918185813932</v>
      </c>
      <c r="AS18" s="38" t="s">
        <v>60</v>
      </c>
      <c r="AT18" s="36" t="s">
        <v>68</v>
      </c>
      <c r="AU18" s="37">
        <v>0.76583075303316095</v>
      </c>
      <c r="AW18" s="35" t="s">
        <v>59</v>
      </c>
      <c r="AX18" s="36" t="s">
        <v>68</v>
      </c>
      <c r="AY18" s="37">
        <v>0.72674795959568628</v>
      </c>
      <c r="BA18" s="38" t="s">
        <v>60</v>
      </c>
      <c r="BB18" s="36" t="s">
        <v>68</v>
      </c>
      <c r="BC18" s="37">
        <v>0.55860789443948589</v>
      </c>
    </row>
    <row r="19" spans="1:55" x14ac:dyDescent="0.3">
      <c r="A19" s="35" t="s">
        <v>59</v>
      </c>
      <c r="B19" s="36" t="s">
        <v>69</v>
      </c>
      <c r="C19" s="37">
        <v>1.8544497504544009</v>
      </c>
      <c r="E19" s="38" t="s">
        <v>60</v>
      </c>
      <c r="F19" s="36" t="s">
        <v>69</v>
      </c>
      <c r="G19" s="37">
        <v>0.86498621767895489</v>
      </c>
      <c r="I19" s="35" t="s">
        <v>59</v>
      </c>
      <c r="J19" s="36" t="s">
        <v>69</v>
      </c>
      <c r="K19" s="37">
        <v>0.40833439883292366</v>
      </c>
      <c r="M19" s="38" t="s">
        <v>60</v>
      </c>
      <c r="N19" s="36" t="s">
        <v>69</v>
      </c>
      <c r="O19" s="37">
        <v>0.21499477023832292</v>
      </c>
      <c r="Q19" s="35" t="s">
        <v>59</v>
      </c>
      <c r="R19" s="36" t="s">
        <v>69</v>
      </c>
      <c r="S19" s="37">
        <v>0.49237739435848604</v>
      </c>
      <c r="U19" s="38" t="s">
        <v>60</v>
      </c>
      <c r="V19" s="36" t="s">
        <v>69</v>
      </c>
      <c r="W19" s="37">
        <v>0.24493478087333881</v>
      </c>
      <c r="Y19" s="35" t="s">
        <v>59</v>
      </c>
      <c r="Z19" s="36" t="s">
        <v>69</v>
      </c>
      <c r="AA19" s="37">
        <v>0.47302261386059985</v>
      </c>
      <c r="AC19" s="38" t="s">
        <v>60</v>
      </c>
      <c r="AD19" s="36" t="s">
        <v>69</v>
      </c>
      <c r="AE19" s="37">
        <v>0.20010666031834468</v>
      </c>
      <c r="AG19" s="35" t="s">
        <v>59</v>
      </c>
      <c r="AH19" s="36" t="s">
        <v>69</v>
      </c>
      <c r="AI19" s="37">
        <v>0.48071534340239119</v>
      </c>
      <c r="AK19" s="38" t="s">
        <v>60</v>
      </c>
      <c r="AL19" s="36" t="s">
        <v>69</v>
      </c>
      <c r="AM19" s="37">
        <v>0.20495000624894841</v>
      </c>
      <c r="AO19" s="35" t="s">
        <v>59</v>
      </c>
      <c r="AP19" s="36" t="s">
        <v>69</v>
      </c>
      <c r="AQ19" s="37">
        <v>1.4461153516214771</v>
      </c>
      <c r="AS19" s="38" t="s">
        <v>60</v>
      </c>
      <c r="AT19" s="36" t="s">
        <v>69</v>
      </c>
      <c r="AU19" s="37">
        <v>0.64999144744063186</v>
      </c>
      <c r="AW19" s="35" t="s">
        <v>59</v>
      </c>
      <c r="AX19" s="36" t="s">
        <v>69</v>
      </c>
      <c r="AY19" s="37">
        <v>0.95373795726299104</v>
      </c>
      <c r="BA19" s="38" t="s">
        <v>60</v>
      </c>
      <c r="BB19" s="36" t="s">
        <v>69</v>
      </c>
      <c r="BC19" s="37">
        <v>0.40505666656729311</v>
      </c>
    </row>
    <row r="20" spans="1:55" x14ac:dyDescent="0.3">
      <c r="A20" s="35" t="s">
        <v>59</v>
      </c>
      <c r="B20" s="36" t="s">
        <v>70</v>
      </c>
      <c r="C20" s="37">
        <v>0.47214640151981024</v>
      </c>
      <c r="E20" s="38" t="s">
        <v>60</v>
      </c>
      <c r="F20" s="36" t="s">
        <v>70</v>
      </c>
      <c r="G20" s="37">
        <v>0.21856671575804126</v>
      </c>
      <c r="I20" s="35" t="s">
        <v>59</v>
      </c>
      <c r="J20" s="36" t="s">
        <v>70</v>
      </c>
      <c r="K20" s="37">
        <v>0.10803371849163625</v>
      </c>
      <c r="M20" s="38" t="s">
        <v>60</v>
      </c>
      <c r="N20" s="36" t="s">
        <v>70</v>
      </c>
      <c r="O20" s="37">
        <v>3.5184073256667378E-2</v>
      </c>
      <c r="Q20" s="35" t="s">
        <v>59</v>
      </c>
      <c r="R20" s="36" t="s">
        <v>70</v>
      </c>
      <c r="S20" s="37">
        <v>0.1153497530677929</v>
      </c>
      <c r="U20" s="38" t="s">
        <v>60</v>
      </c>
      <c r="V20" s="36" t="s">
        <v>70</v>
      </c>
      <c r="W20" s="37">
        <v>4.8364800488270604E-2</v>
      </c>
      <c r="Y20" s="35" t="s">
        <v>59</v>
      </c>
      <c r="Z20" s="36" t="s">
        <v>70</v>
      </c>
      <c r="AA20" s="37">
        <v>0.11503984862031962</v>
      </c>
      <c r="AC20" s="38" t="s">
        <v>60</v>
      </c>
      <c r="AD20" s="36" t="s">
        <v>70</v>
      </c>
      <c r="AE20" s="37">
        <v>5.06036451995239E-2</v>
      </c>
      <c r="AG20" s="35" t="s">
        <v>59</v>
      </c>
      <c r="AH20" s="36" t="s">
        <v>70</v>
      </c>
      <c r="AI20" s="37">
        <v>0.13372308134006142</v>
      </c>
      <c r="AK20" s="38" t="s">
        <v>60</v>
      </c>
      <c r="AL20" s="36" t="s">
        <v>70</v>
      </c>
      <c r="AM20" s="37">
        <v>8.4414196813579381E-2</v>
      </c>
      <c r="AO20" s="35" t="s">
        <v>59</v>
      </c>
      <c r="AP20" s="36" t="s">
        <v>70</v>
      </c>
      <c r="AQ20" s="37">
        <v>0.3641126830281739</v>
      </c>
      <c r="AS20" s="38" t="s">
        <v>60</v>
      </c>
      <c r="AT20" s="36" t="s">
        <v>70</v>
      </c>
      <c r="AU20" s="37">
        <v>0.18338264250137387</v>
      </c>
      <c r="AW20" s="35" t="s">
        <v>59</v>
      </c>
      <c r="AX20" s="36" t="s">
        <v>70</v>
      </c>
      <c r="AY20" s="37">
        <v>0.24876292996038102</v>
      </c>
      <c r="BA20" s="38" t="s">
        <v>60</v>
      </c>
      <c r="BB20" s="36" t="s">
        <v>70</v>
      </c>
      <c r="BC20" s="37">
        <v>0.1350178420131033</v>
      </c>
    </row>
    <row r="21" spans="1:55" x14ac:dyDescent="0.3">
      <c r="A21" s="35" t="s">
        <v>59</v>
      </c>
      <c r="B21" s="36" t="s">
        <v>71</v>
      </c>
      <c r="C21" s="37">
        <v>1.3486463032083138</v>
      </c>
      <c r="E21" s="38" t="s">
        <v>60</v>
      </c>
      <c r="F21" s="36" t="s">
        <v>71</v>
      </c>
      <c r="G21" s="37">
        <v>1.1331974811908536</v>
      </c>
      <c r="I21" s="35" t="s">
        <v>59</v>
      </c>
      <c r="J21" s="36" t="s">
        <v>71</v>
      </c>
      <c r="K21" s="37">
        <v>0.39952168612733485</v>
      </c>
      <c r="M21" s="38" t="s">
        <v>60</v>
      </c>
      <c r="N21" s="36" t="s">
        <v>71</v>
      </c>
      <c r="O21" s="37">
        <v>0.34669761304417007</v>
      </c>
      <c r="Q21" s="35" t="s">
        <v>59</v>
      </c>
      <c r="R21" s="36" t="s">
        <v>71</v>
      </c>
      <c r="S21" s="37">
        <v>0.41196976839257959</v>
      </c>
      <c r="U21" s="38" t="s">
        <v>60</v>
      </c>
      <c r="V21" s="36" t="s">
        <v>71</v>
      </c>
      <c r="W21" s="37">
        <v>0.35238060282538486</v>
      </c>
      <c r="Y21" s="35" t="s">
        <v>59</v>
      </c>
      <c r="Z21" s="36" t="s">
        <v>71</v>
      </c>
      <c r="AA21" s="37">
        <v>0.30001768116243199</v>
      </c>
      <c r="AC21" s="38" t="s">
        <v>60</v>
      </c>
      <c r="AD21" s="36" t="s">
        <v>71</v>
      </c>
      <c r="AE21" s="37">
        <v>0.25211655612828704</v>
      </c>
      <c r="AG21" s="35" t="s">
        <v>59</v>
      </c>
      <c r="AH21" s="36" t="s">
        <v>71</v>
      </c>
      <c r="AI21" s="37">
        <v>0.23713716752596742</v>
      </c>
      <c r="AK21" s="38" t="s">
        <v>60</v>
      </c>
      <c r="AL21" s="36" t="s">
        <v>71</v>
      </c>
      <c r="AM21" s="37">
        <v>0.1820027091930117</v>
      </c>
      <c r="AO21" s="35" t="s">
        <v>59</v>
      </c>
      <c r="AP21" s="36" t="s">
        <v>71</v>
      </c>
      <c r="AQ21" s="37">
        <v>0.94912461708097906</v>
      </c>
      <c r="AS21" s="38" t="s">
        <v>60</v>
      </c>
      <c r="AT21" s="36" t="s">
        <v>71</v>
      </c>
      <c r="AU21" s="37">
        <v>0.78649986814668349</v>
      </c>
      <c r="AW21" s="35" t="s">
        <v>59</v>
      </c>
      <c r="AX21" s="36" t="s">
        <v>71</v>
      </c>
      <c r="AY21" s="37">
        <v>0.53715484868839947</v>
      </c>
      <c r="BA21" s="38" t="s">
        <v>60</v>
      </c>
      <c r="BB21" s="36" t="s">
        <v>71</v>
      </c>
      <c r="BC21" s="37">
        <v>0.43411926532129874</v>
      </c>
    </row>
    <row r="22" spans="1:55" x14ac:dyDescent="0.3">
      <c r="A22" s="35" t="s">
        <v>59</v>
      </c>
      <c r="B22" s="36" t="s">
        <v>72</v>
      </c>
      <c r="C22" s="37">
        <v>1.6641031177757348</v>
      </c>
      <c r="E22" s="38" t="s">
        <v>60</v>
      </c>
      <c r="F22" s="36" t="s">
        <v>72</v>
      </c>
      <c r="G22" s="37">
        <v>1.2713836032004429</v>
      </c>
      <c r="I22" s="35" t="s">
        <v>59</v>
      </c>
      <c r="J22" s="36" t="s">
        <v>72</v>
      </c>
      <c r="K22" s="37">
        <v>0.5429005634794537</v>
      </c>
      <c r="M22" s="38" t="s">
        <v>60</v>
      </c>
      <c r="N22" s="36" t="s">
        <v>72</v>
      </c>
      <c r="O22" s="37">
        <v>0.45523470102215841</v>
      </c>
      <c r="Q22" s="35" t="s">
        <v>59</v>
      </c>
      <c r="R22" s="36" t="s">
        <v>72</v>
      </c>
      <c r="S22" s="37">
        <v>0.52205070803390297</v>
      </c>
      <c r="U22" s="38" t="s">
        <v>60</v>
      </c>
      <c r="V22" s="36" t="s">
        <v>72</v>
      </c>
      <c r="W22" s="37">
        <v>0.42790586060836128</v>
      </c>
      <c r="Y22" s="35" t="s">
        <v>59</v>
      </c>
      <c r="Z22" s="36" t="s">
        <v>72</v>
      </c>
      <c r="AA22" s="37">
        <v>0.3234776556981438</v>
      </c>
      <c r="AC22" s="38" t="s">
        <v>60</v>
      </c>
      <c r="AD22" s="36" t="s">
        <v>72</v>
      </c>
      <c r="AE22" s="37">
        <v>0.22283119553518665</v>
      </c>
      <c r="AG22" s="35" t="s">
        <v>59</v>
      </c>
      <c r="AH22" s="36" t="s">
        <v>72</v>
      </c>
      <c r="AI22" s="37">
        <v>0.27567419056423453</v>
      </c>
      <c r="AK22" s="38" t="s">
        <v>60</v>
      </c>
      <c r="AL22" s="36" t="s">
        <v>72</v>
      </c>
      <c r="AM22" s="37">
        <v>0.16541184603473633</v>
      </c>
      <c r="AO22" s="35" t="s">
        <v>59</v>
      </c>
      <c r="AP22" s="36" t="s">
        <v>72</v>
      </c>
      <c r="AQ22" s="37">
        <v>1.1212025542962814</v>
      </c>
      <c r="AS22" s="38" t="s">
        <v>60</v>
      </c>
      <c r="AT22" s="36" t="s">
        <v>72</v>
      </c>
      <c r="AU22" s="37">
        <v>0.81614890217828429</v>
      </c>
      <c r="AW22" s="35" t="s">
        <v>59</v>
      </c>
      <c r="AX22" s="36" t="s">
        <v>72</v>
      </c>
      <c r="AY22" s="37">
        <v>0.59915184626237838</v>
      </c>
      <c r="BA22" s="38" t="s">
        <v>60</v>
      </c>
      <c r="BB22" s="36" t="s">
        <v>72</v>
      </c>
      <c r="BC22" s="37">
        <v>0.38824304156992295</v>
      </c>
    </row>
    <row r="23" spans="1:55" x14ac:dyDescent="0.3">
      <c r="A23" s="35" t="s">
        <v>59</v>
      </c>
      <c r="B23" s="36" t="s">
        <v>73</v>
      </c>
      <c r="C23" s="37">
        <v>0</v>
      </c>
      <c r="E23" s="38" t="s">
        <v>60</v>
      </c>
      <c r="F23" s="36" t="s">
        <v>73</v>
      </c>
      <c r="G23" s="37">
        <v>-2.7912629788091711E-2</v>
      </c>
      <c r="I23" s="35" t="s">
        <v>59</v>
      </c>
      <c r="J23" s="36" t="s">
        <v>73</v>
      </c>
      <c r="K23" s="37">
        <v>0</v>
      </c>
      <c r="M23" s="38" t="s">
        <v>60</v>
      </c>
      <c r="N23" s="36" t="s">
        <v>73</v>
      </c>
      <c r="O23" s="37">
        <v>-7.5442803996737902E-3</v>
      </c>
      <c r="Q23" s="35" t="s">
        <v>59</v>
      </c>
      <c r="R23" s="36" t="s">
        <v>73</v>
      </c>
      <c r="S23" s="37">
        <v>0</v>
      </c>
      <c r="U23" s="38" t="s">
        <v>60</v>
      </c>
      <c r="V23" s="36" t="s">
        <v>73</v>
      </c>
      <c r="W23" s="37">
        <v>-9.294767570931263E-3</v>
      </c>
      <c r="Y23" s="35" t="s">
        <v>59</v>
      </c>
      <c r="Z23" s="36" t="s">
        <v>73</v>
      </c>
      <c r="AA23" s="37">
        <v>0</v>
      </c>
      <c r="AC23" s="38" t="s">
        <v>60</v>
      </c>
      <c r="AD23" s="36" t="s">
        <v>73</v>
      </c>
      <c r="AE23" s="37">
        <v>-4.3045865605588918E-3</v>
      </c>
      <c r="AG23" s="35" t="s">
        <v>59</v>
      </c>
      <c r="AH23" s="36" t="s">
        <v>73</v>
      </c>
      <c r="AI23" s="37">
        <v>0</v>
      </c>
      <c r="AK23" s="38" t="s">
        <v>60</v>
      </c>
      <c r="AL23" s="36" t="s">
        <v>73</v>
      </c>
      <c r="AM23" s="37">
        <v>-6.7689952569277663E-3</v>
      </c>
      <c r="AO23" s="35" t="s">
        <v>59</v>
      </c>
      <c r="AP23" s="36" t="s">
        <v>73</v>
      </c>
      <c r="AQ23" s="37">
        <v>0</v>
      </c>
      <c r="AS23" s="38" t="s">
        <v>60</v>
      </c>
      <c r="AT23" s="36" t="s">
        <v>73</v>
      </c>
      <c r="AU23" s="37">
        <v>-2.036834938841792E-2</v>
      </c>
      <c r="AW23" s="35" t="s">
        <v>59</v>
      </c>
      <c r="AX23" s="36" t="s">
        <v>73</v>
      </c>
      <c r="AY23" s="37">
        <v>0</v>
      </c>
      <c r="BA23" s="38" t="s">
        <v>60</v>
      </c>
      <c r="BB23" s="36" t="s">
        <v>73</v>
      </c>
      <c r="BC23" s="37">
        <v>-1.1073581817486657E-2</v>
      </c>
    </row>
    <row r="24" spans="1:55" x14ac:dyDescent="0.3">
      <c r="A24" s="35" t="s">
        <v>59</v>
      </c>
      <c r="B24" s="36" t="s">
        <v>74</v>
      </c>
      <c r="C24" s="37">
        <v>2.5652973897364206E-2</v>
      </c>
      <c r="E24" s="38" t="s">
        <v>60</v>
      </c>
      <c r="F24" s="36" t="s">
        <v>74</v>
      </c>
      <c r="G24" s="37">
        <v>-3.4074190946553527E-2</v>
      </c>
      <c r="I24" s="35" t="s">
        <v>59</v>
      </c>
      <c r="J24" s="36" t="s">
        <v>74</v>
      </c>
      <c r="K24" s="37">
        <v>6.7930367236656089E-3</v>
      </c>
      <c r="M24" s="38" t="s">
        <v>60</v>
      </c>
      <c r="N24" s="36" t="s">
        <v>74</v>
      </c>
      <c r="O24" s="37">
        <v>-5.0924693340796776E-3</v>
      </c>
      <c r="Q24" s="35" t="s">
        <v>59</v>
      </c>
      <c r="R24" s="36" t="s">
        <v>74</v>
      </c>
      <c r="S24" s="37">
        <v>9.4201041104016378E-3</v>
      </c>
      <c r="U24" s="38" t="s">
        <v>60</v>
      </c>
      <c r="V24" s="36" t="s">
        <v>74</v>
      </c>
      <c r="W24" s="37">
        <v>-4.4512330266592353E-3</v>
      </c>
      <c r="Y24" s="35" t="s">
        <v>59</v>
      </c>
      <c r="Z24" s="36" t="s">
        <v>74</v>
      </c>
      <c r="AA24" s="37">
        <v>8.0562534053325412E-3</v>
      </c>
      <c r="AC24" s="38" t="s">
        <v>60</v>
      </c>
      <c r="AD24" s="36" t="s">
        <v>74</v>
      </c>
      <c r="AE24" s="37">
        <v>-4.9538663808617912E-3</v>
      </c>
      <c r="AG24" s="35" t="s">
        <v>59</v>
      </c>
      <c r="AH24" s="36" t="s">
        <v>74</v>
      </c>
      <c r="AI24" s="37">
        <v>1.383579657964418E-3</v>
      </c>
      <c r="AK24" s="38" t="s">
        <v>60</v>
      </c>
      <c r="AL24" s="36" t="s">
        <v>74</v>
      </c>
      <c r="AM24" s="37">
        <v>-1.957662220495282E-2</v>
      </c>
      <c r="AO24" s="35" t="s">
        <v>59</v>
      </c>
      <c r="AP24" s="36" t="s">
        <v>74</v>
      </c>
      <c r="AQ24" s="37">
        <v>1.8859937173698597E-2</v>
      </c>
      <c r="AS24" s="38" t="s">
        <v>60</v>
      </c>
      <c r="AT24" s="36" t="s">
        <v>74</v>
      </c>
      <c r="AU24" s="37">
        <v>-2.8981721612473848E-2</v>
      </c>
      <c r="AW24" s="35" t="s">
        <v>59</v>
      </c>
      <c r="AX24" s="36" t="s">
        <v>74</v>
      </c>
      <c r="AY24" s="37">
        <v>9.4398330632969596E-3</v>
      </c>
      <c r="BA24" s="38" t="s">
        <v>60</v>
      </c>
      <c r="BB24" s="36" t="s">
        <v>74</v>
      </c>
      <c r="BC24" s="37">
        <v>-2.4530488585814612E-2</v>
      </c>
    </row>
    <row r="25" spans="1:55" x14ac:dyDescent="0.3">
      <c r="A25" s="35" t="s">
        <v>59</v>
      </c>
      <c r="B25" s="36" t="s">
        <v>75</v>
      </c>
      <c r="C25" s="37">
        <v>0</v>
      </c>
      <c r="E25" s="38" t="s">
        <v>60</v>
      </c>
      <c r="F25" s="36" t="s">
        <v>75</v>
      </c>
      <c r="G25" s="37">
        <v>-7.8075632514990001E-2</v>
      </c>
      <c r="I25" s="35" t="s">
        <v>59</v>
      </c>
      <c r="J25" s="36" t="s">
        <v>75</v>
      </c>
      <c r="K25" s="37">
        <v>0</v>
      </c>
      <c r="M25" s="38" t="s">
        <v>60</v>
      </c>
      <c r="N25" s="36" t="s">
        <v>75</v>
      </c>
      <c r="O25" s="37">
        <v>-2.0795894728480192E-2</v>
      </c>
      <c r="Q25" s="35" t="s">
        <v>59</v>
      </c>
      <c r="R25" s="36" t="s">
        <v>75</v>
      </c>
      <c r="S25" s="37">
        <v>0</v>
      </c>
      <c r="U25" s="38" t="s">
        <v>60</v>
      </c>
      <c r="V25" s="36" t="s">
        <v>75</v>
      </c>
      <c r="W25" s="37">
        <v>-1.8859608433287087E-2</v>
      </c>
      <c r="Y25" s="35" t="s">
        <v>59</v>
      </c>
      <c r="Z25" s="36" t="s">
        <v>75</v>
      </c>
      <c r="AA25" s="37">
        <v>0</v>
      </c>
      <c r="AC25" s="38" t="s">
        <v>60</v>
      </c>
      <c r="AD25" s="36" t="s">
        <v>75</v>
      </c>
      <c r="AE25" s="37">
        <v>-1.5518796133948277E-2</v>
      </c>
      <c r="AG25" s="35" t="s">
        <v>59</v>
      </c>
      <c r="AH25" s="36" t="s">
        <v>75</v>
      </c>
      <c r="AI25" s="37">
        <v>0</v>
      </c>
      <c r="AK25" s="38" t="s">
        <v>60</v>
      </c>
      <c r="AL25" s="36" t="s">
        <v>75</v>
      </c>
      <c r="AM25" s="37">
        <v>-2.2901333219274452E-2</v>
      </c>
      <c r="AO25" s="35" t="s">
        <v>59</v>
      </c>
      <c r="AP25" s="36" t="s">
        <v>75</v>
      </c>
      <c r="AQ25" s="37">
        <v>0</v>
      </c>
      <c r="AS25" s="38" t="s">
        <v>60</v>
      </c>
      <c r="AT25" s="36" t="s">
        <v>75</v>
      </c>
      <c r="AU25" s="37">
        <v>-5.7279737786509813E-2</v>
      </c>
      <c r="AW25" s="35" t="s">
        <v>59</v>
      </c>
      <c r="AX25" s="36" t="s">
        <v>75</v>
      </c>
      <c r="AY25" s="37">
        <v>0</v>
      </c>
      <c r="BA25" s="38" t="s">
        <v>60</v>
      </c>
      <c r="BB25" s="36" t="s">
        <v>75</v>
      </c>
      <c r="BC25" s="37">
        <v>-3.8420129353222726E-2</v>
      </c>
    </row>
    <row r="26" spans="1:55" x14ac:dyDescent="0.3">
      <c r="A26" s="35" t="s">
        <v>59</v>
      </c>
      <c r="B26" s="36" t="s">
        <v>76</v>
      </c>
      <c r="C26" s="37">
        <v>0</v>
      </c>
      <c r="E26" s="38" t="s">
        <v>60</v>
      </c>
      <c r="F26" s="36" t="s">
        <v>76</v>
      </c>
      <c r="G26" s="37">
        <v>0</v>
      </c>
      <c r="I26" s="35" t="s">
        <v>59</v>
      </c>
      <c r="J26" s="36" t="s">
        <v>76</v>
      </c>
      <c r="K26" s="37">
        <v>0</v>
      </c>
      <c r="M26" s="38" t="s">
        <v>60</v>
      </c>
      <c r="N26" s="36" t="s">
        <v>76</v>
      </c>
      <c r="O26" s="37">
        <v>0</v>
      </c>
      <c r="Q26" s="35" t="s">
        <v>59</v>
      </c>
      <c r="R26" s="36" t="s">
        <v>76</v>
      </c>
      <c r="S26" s="37">
        <v>0</v>
      </c>
      <c r="U26" s="38" t="s">
        <v>60</v>
      </c>
      <c r="V26" s="36" t="s">
        <v>76</v>
      </c>
      <c r="W26" s="37">
        <v>0</v>
      </c>
      <c r="Y26" s="35" t="s">
        <v>59</v>
      </c>
      <c r="Z26" s="36" t="s">
        <v>76</v>
      </c>
      <c r="AA26" s="37">
        <v>0</v>
      </c>
      <c r="AC26" s="38" t="s">
        <v>60</v>
      </c>
      <c r="AD26" s="36" t="s">
        <v>76</v>
      </c>
      <c r="AE26" s="37">
        <v>0</v>
      </c>
      <c r="AG26" s="35" t="s">
        <v>59</v>
      </c>
      <c r="AH26" s="36" t="s">
        <v>76</v>
      </c>
      <c r="AI26" s="37">
        <v>0</v>
      </c>
      <c r="AK26" s="38" t="s">
        <v>60</v>
      </c>
      <c r="AL26" s="36" t="s">
        <v>76</v>
      </c>
      <c r="AM26" s="37">
        <v>0</v>
      </c>
      <c r="AO26" s="35" t="s">
        <v>59</v>
      </c>
      <c r="AP26" s="36" t="s">
        <v>76</v>
      </c>
      <c r="AQ26" s="37">
        <v>0</v>
      </c>
      <c r="AS26" s="38" t="s">
        <v>60</v>
      </c>
      <c r="AT26" s="36" t="s">
        <v>76</v>
      </c>
      <c r="AU26" s="37">
        <v>0</v>
      </c>
      <c r="AW26" s="35" t="s">
        <v>59</v>
      </c>
      <c r="AX26" s="36" t="s">
        <v>76</v>
      </c>
      <c r="AY26" s="37">
        <v>0</v>
      </c>
      <c r="BA26" s="38" t="s">
        <v>60</v>
      </c>
      <c r="BB26" s="36" t="s">
        <v>76</v>
      </c>
      <c r="BC26" s="37">
        <v>0</v>
      </c>
    </row>
    <row r="27" spans="1:55" x14ac:dyDescent="0.3">
      <c r="A27" s="35" t="s">
        <v>59</v>
      </c>
      <c r="B27" s="36" t="s">
        <v>77</v>
      </c>
      <c r="C27" s="37">
        <v>0.62052307946981711</v>
      </c>
      <c r="E27" s="38" t="s">
        <v>60</v>
      </c>
      <c r="F27" s="36" t="s">
        <v>77</v>
      </c>
      <c r="G27" s="37">
        <v>9.6224612848234789E-2</v>
      </c>
      <c r="I27" s="35" t="s">
        <v>59</v>
      </c>
      <c r="J27" s="36" t="s">
        <v>77</v>
      </c>
      <c r="K27" s="37">
        <v>0.15051398350881856</v>
      </c>
      <c r="M27" s="38" t="s">
        <v>60</v>
      </c>
      <c r="N27" s="36" t="s">
        <v>77</v>
      </c>
      <c r="O27" s="37">
        <v>6.2328446872847443E-2</v>
      </c>
      <c r="Q27" s="35" t="s">
        <v>59</v>
      </c>
      <c r="R27" s="36" t="s">
        <v>77</v>
      </c>
      <c r="S27" s="37">
        <v>0.15939294033211968</v>
      </c>
      <c r="U27" s="38" t="s">
        <v>60</v>
      </c>
      <c r="V27" s="36" t="s">
        <v>77</v>
      </c>
      <c r="W27" s="37">
        <v>3.9643362635545434E-3</v>
      </c>
      <c r="Y27" s="35" t="s">
        <v>59</v>
      </c>
      <c r="Z27" s="36" t="s">
        <v>77</v>
      </c>
      <c r="AA27" s="37">
        <v>0.14921606988317093</v>
      </c>
      <c r="AC27" s="38" t="s">
        <v>60</v>
      </c>
      <c r="AD27" s="36" t="s">
        <v>77</v>
      </c>
      <c r="AE27" s="37">
        <v>2.405593748617476E-2</v>
      </c>
      <c r="AG27" s="35" t="s">
        <v>59</v>
      </c>
      <c r="AH27" s="36" t="s">
        <v>77</v>
      </c>
      <c r="AI27" s="37">
        <v>0.16140008574570802</v>
      </c>
      <c r="AK27" s="38" t="s">
        <v>60</v>
      </c>
      <c r="AL27" s="36" t="s">
        <v>77</v>
      </c>
      <c r="AM27" s="37">
        <v>5.875892225658038E-3</v>
      </c>
      <c r="AO27" s="35" t="s">
        <v>59</v>
      </c>
      <c r="AP27" s="36" t="s">
        <v>77</v>
      </c>
      <c r="AQ27" s="37">
        <v>0.47000909596099866</v>
      </c>
      <c r="AS27" s="38" t="s">
        <v>60</v>
      </c>
      <c r="AT27" s="36" t="s">
        <v>77</v>
      </c>
      <c r="AU27" s="37">
        <v>3.3896165975387346E-2</v>
      </c>
      <c r="AW27" s="35" t="s">
        <v>59</v>
      </c>
      <c r="AX27" s="36" t="s">
        <v>77</v>
      </c>
      <c r="AY27" s="37">
        <v>0.31061615562887895</v>
      </c>
      <c r="BA27" s="38" t="s">
        <v>60</v>
      </c>
      <c r="BB27" s="36" t="s">
        <v>77</v>
      </c>
      <c r="BC27" s="37">
        <v>2.9931829711832798E-2</v>
      </c>
    </row>
    <row r="28" spans="1:55" x14ac:dyDescent="0.3">
      <c r="A28" s="35" t="s">
        <v>59</v>
      </c>
      <c r="B28" s="36" t="s">
        <v>78</v>
      </c>
      <c r="C28" s="37">
        <v>0.86881301702663505</v>
      </c>
      <c r="E28" s="38" t="s">
        <v>60</v>
      </c>
      <c r="F28" s="36" t="s">
        <v>78</v>
      </c>
      <c r="G28" s="37">
        <v>0.58867832534811371</v>
      </c>
      <c r="I28" s="35" t="s">
        <v>59</v>
      </c>
      <c r="J28" s="36" t="s">
        <v>78</v>
      </c>
      <c r="K28" s="37">
        <v>0.20517115104365988</v>
      </c>
      <c r="M28" s="38" t="s">
        <v>60</v>
      </c>
      <c r="N28" s="36" t="s">
        <v>78</v>
      </c>
      <c r="O28" s="37">
        <v>0.16383250748917882</v>
      </c>
      <c r="Q28" s="35" t="s">
        <v>59</v>
      </c>
      <c r="R28" s="36" t="s">
        <v>78</v>
      </c>
      <c r="S28" s="37">
        <v>0.21806039926490894</v>
      </c>
      <c r="U28" s="38" t="s">
        <v>60</v>
      </c>
      <c r="V28" s="36" t="s">
        <v>78</v>
      </c>
      <c r="W28" s="37">
        <v>0.15052057506587416</v>
      </c>
      <c r="Y28" s="35" t="s">
        <v>59</v>
      </c>
      <c r="Z28" s="36" t="s">
        <v>78</v>
      </c>
      <c r="AA28" s="37">
        <v>0.24001255411253578</v>
      </c>
      <c r="AC28" s="38" t="s">
        <v>60</v>
      </c>
      <c r="AD28" s="36" t="s">
        <v>78</v>
      </c>
      <c r="AE28" s="37">
        <v>0.16253792228391578</v>
      </c>
      <c r="AG28" s="35" t="s">
        <v>59</v>
      </c>
      <c r="AH28" s="36" t="s">
        <v>78</v>
      </c>
      <c r="AI28" s="37">
        <v>0.2055689126055304</v>
      </c>
      <c r="AK28" s="38" t="s">
        <v>60</v>
      </c>
      <c r="AL28" s="36" t="s">
        <v>78</v>
      </c>
      <c r="AM28" s="37">
        <v>0.11178732050914492</v>
      </c>
      <c r="AO28" s="35" t="s">
        <v>59</v>
      </c>
      <c r="AP28" s="36" t="s">
        <v>78</v>
      </c>
      <c r="AQ28" s="37">
        <v>0.66364186598297503</v>
      </c>
      <c r="AS28" s="38" t="s">
        <v>60</v>
      </c>
      <c r="AT28" s="36" t="s">
        <v>78</v>
      </c>
      <c r="AU28" s="37">
        <v>0.42484581785893488</v>
      </c>
      <c r="AW28" s="35" t="s">
        <v>59</v>
      </c>
      <c r="AX28" s="36" t="s">
        <v>78</v>
      </c>
      <c r="AY28" s="37">
        <v>0.4455814667180662</v>
      </c>
      <c r="BA28" s="38" t="s">
        <v>60</v>
      </c>
      <c r="BB28" s="36" t="s">
        <v>78</v>
      </c>
      <c r="BC28" s="37">
        <v>0.2743252427930607</v>
      </c>
    </row>
    <row r="29" spans="1:55" x14ac:dyDescent="0.3">
      <c r="A29" s="35" t="s">
        <v>59</v>
      </c>
      <c r="B29" s="36" t="s">
        <v>79</v>
      </c>
      <c r="C29" s="37">
        <v>5.8106677385566879E-2</v>
      </c>
      <c r="E29" s="38" t="s">
        <v>60</v>
      </c>
      <c r="F29" s="36" t="s">
        <v>79</v>
      </c>
      <c r="G29" s="37">
        <v>5.4960222936135802E-3</v>
      </c>
      <c r="I29" s="35" t="s">
        <v>59</v>
      </c>
      <c r="J29" s="36" t="s">
        <v>79</v>
      </c>
      <c r="K29" s="37">
        <v>1.9680702315697917E-2</v>
      </c>
      <c r="M29" s="38" t="s">
        <v>60</v>
      </c>
      <c r="N29" s="36" t="s">
        <v>79</v>
      </c>
      <c r="O29" s="37">
        <v>5.7889833643319736E-3</v>
      </c>
      <c r="Q29" s="35" t="s">
        <v>59</v>
      </c>
      <c r="R29" s="36" t="s">
        <v>79</v>
      </c>
      <c r="S29" s="37">
        <v>1.8943658366486205E-2</v>
      </c>
      <c r="U29" s="38" t="s">
        <v>60</v>
      </c>
      <c r="V29" s="36" t="s">
        <v>79</v>
      </c>
      <c r="W29" s="37">
        <v>2.6129316358092323E-3</v>
      </c>
      <c r="Y29" s="35" t="s">
        <v>59</v>
      </c>
      <c r="Z29" s="36" t="s">
        <v>79</v>
      </c>
      <c r="AA29" s="37">
        <v>1.0559301269686856E-2</v>
      </c>
      <c r="AC29" s="38" t="s">
        <v>60</v>
      </c>
      <c r="AD29" s="36" t="s">
        <v>79</v>
      </c>
      <c r="AE29" s="37">
        <v>3.4215898047928852E-3</v>
      </c>
      <c r="AG29" s="35" t="s">
        <v>59</v>
      </c>
      <c r="AH29" s="36" t="s">
        <v>79</v>
      </c>
      <c r="AI29" s="37">
        <v>8.9230154336959015E-3</v>
      </c>
      <c r="AK29" s="38" t="s">
        <v>60</v>
      </c>
      <c r="AL29" s="36" t="s">
        <v>79</v>
      </c>
      <c r="AM29" s="37">
        <v>-6.3274825113205091E-3</v>
      </c>
      <c r="AO29" s="35" t="s">
        <v>59</v>
      </c>
      <c r="AP29" s="36" t="s">
        <v>79</v>
      </c>
      <c r="AQ29" s="37">
        <v>3.8425975069868959E-2</v>
      </c>
      <c r="AS29" s="38" t="s">
        <v>60</v>
      </c>
      <c r="AT29" s="36" t="s">
        <v>79</v>
      </c>
      <c r="AU29" s="37">
        <v>-2.9296107071839165E-4</v>
      </c>
      <c r="AW29" s="35" t="s">
        <v>59</v>
      </c>
      <c r="AX29" s="36" t="s">
        <v>79</v>
      </c>
      <c r="AY29" s="37">
        <v>1.9482316703382758E-2</v>
      </c>
      <c r="BA29" s="38" t="s">
        <v>60</v>
      </c>
      <c r="BB29" s="36" t="s">
        <v>79</v>
      </c>
      <c r="BC29" s="37">
        <v>-2.9058927065276239E-3</v>
      </c>
    </row>
    <row r="30" spans="1:55" x14ac:dyDescent="0.3">
      <c r="A30" s="35" t="s">
        <v>59</v>
      </c>
      <c r="B30" s="36" t="s">
        <v>80</v>
      </c>
      <c r="C30" s="37">
        <v>0.25851897001038038</v>
      </c>
      <c r="E30" s="38" t="s">
        <v>60</v>
      </c>
      <c r="F30" s="36" t="s">
        <v>80</v>
      </c>
      <c r="G30" s="37">
        <v>0.20060694796560766</v>
      </c>
      <c r="I30" s="35" t="s">
        <v>59</v>
      </c>
      <c r="J30" s="36" t="s">
        <v>80</v>
      </c>
      <c r="K30" s="37">
        <v>0.18693534540122073</v>
      </c>
      <c r="M30" s="38" t="s">
        <v>60</v>
      </c>
      <c r="N30" s="36" t="s">
        <v>80</v>
      </c>
      <c r="O30" s="37">
        <v>0.1744231094011556</v>
      </c>
      <c r="Q30" s="35" t="s">
        <v>59</v>
      </c>
      <c r="R30" s="36" t="s">
        <v>80</v>
      </c>
      <c r="S30" s="37">
        <v>1.8697569997391413E-2</v>
      </c>
      <c r="U30" s="38" t="s">
        <v>60</v>
      </c>
      <c r="V30" s="36" t="s">
        <v>80</v>
      </c>
      <c r="W30" s="37">
        <v>2.9510562392984913E-3</v>
      </c>
      <c r="Y30" s="35" t="s">
        <v>59</v>
      </c>
      <c r="Z30" s="36" t="s">
        <v>80</v>
      </c>
      <c r="AA30" s="37">
        <v>4.5089043772790945E-3</v>
      </c>
      <c r="AC30" s="38" t="s">
        <v>60</v>
      </c>
      <c r="AD30" s="36" t="s">
        <v>80</v>
      </c>
      <c r="AE30" s="37">
        <v>-9.0945071984818021E-3</v>
      </c>
      <c r="AG30" s="35" t="s">
        <v>59</v>
      </c>
      <c r="AH30" s="36" t="s">
        <v>80</v>
      </c>
      <c r="AI30" s="37">
        <v>4.8377150234489137E-2</v>
      </c>
      <c r="AK30" s="38" t="s">
        <v>60</v>
      </c>
      <c r="AL30" s="36" t="s">
        <v>80</v>
      </c>
      <c r="AM30" s="37">
        <v>3.2327289523635352E-2</v>
      </c>
      <c r="AO30" s="35" t="s">
        <v>59</v>
      </c>
      <c r="AP30" s="36" t="s">
        <v>80</v>
      </c>
      <c r="AQ30" s="37">
        <v>7.1583624609159652E-2</v>
      </c>
      <c r="AS30" s="38" t="s">
        <v>60</v>
      </c>
      <c r="AT30" s="36" t="s">
        <v>80</v>
      </c>
      <c r="AU30" s="37">
        <v>2.6183838564452042E-2</v>
      </c>
      <c r="AW30" s="35" t="s">
        <v>59</v>
      </c>
      <c r="AX30" s="36" t="s">
        <v>80</v>
      </c>
      <c r="AY30" s="37">
        <v>5.2886054611768235E-2</v>
      </c>
      <c r="BA30" s="38" t="s">
        <v>60</v>
      </c>
      <c r="BB30" s="36" t="s">
        <v>80</v>
      </c>
      <c r="BC30" s="37">
        <v>2.323278232515355E-2</v>
      </c>
    </row>
    <row r="31" spans="1:55" x14ac:dyDescent="0.3">
      <c r="A31" s="35" t="s">
        <v>59</v>
      </c>
      <c r="B31" s="36" t="s">
        <v>81</v>
      </c>
      <c r="C31" s="37">
        <v>1.587829156608302</v>
      </c>
      <c r="E31" s="38" t="s">
        <v>60</v>
      </c>
      <c r="F31" s="36" t="s">
        <v>81</v>
      </c>
      <c r="G31" s="37">
        <v>1.1306833481371814</v>
      </c>
      <c r="I31" s="35" t="s">
        <v>59</v>
      </c>
      <c r="J31" s="36" t="s">
        <v>81</v>
      </c>
      <c r="K31" s="37">
        <v>0.72782449652137804</v>
      </c>
      <c r="M31" s="38" t="s">
        <v>60</v>
      </c>
      <c r="N31" s="36" t="s">
        <v>81</v>
      </c>
      <c r="O31" s="37">
        <v>0.53543283816894027</v>
      </c>
      <c r="Q31" s="35" t="s">
        <v>59</v>
      </c>
      <c r="R31" s="36" t="s">
        <v>81</v>
      </c>
      <c r="S31" s="37">
        <v>0.38232915674595935</v>
      </c>
      <c r="U31" s="38" t="s">
        <v>60</v>
      </c>
      <c r="V31" s="36" t="s">
        <v>81</v>
      </c>
      <c r="W31" s="37">
        <v>0.31630586252590592</v>
      </c>
      <c r="Y31" s="35" t="s">
        <v>59</v>
      </c>
      <c r="Z31" s="36" t="s">
        <v>81</v>
      </c>
      <c r="AA31" s="37">
        <v>0.2466710811414424</v>
      </c>
      <c r="AC31" s="38" t="s">
        <v>60</v>
      </c>
      <c r="AD31" s="36" t="s">
        <v>81</v>
      </c>
      <c r="AE31" s="37">
        <v>0.13472905618617195</v>
      </c>
      <c r="AG31" s="35" t="s">
        <v>59</v>
      </c>
      <c r="AH31" s="36" t="s">
        <v>81</v>
      </c>
      <c r="AI31" s="37">
        <v>0.2310044221995223</v>
      </c>
      <c r="AK31" s="38" t="s">
        <v>60</v>
      </c>
      <c r="AL31" s="36" t="s">
        <v>81</v>
      </c>
      <c r="AM31" s="37">
        <v>0.14421559125616359</v>
      </c>
      <c r="AO31" s="35" t="s">
        <v>59</v>
      </c>
      <c r="AP31" s="36" t="s">
        <v>81</v>
      </c>
      <c r="AQ31" s="37">
        <v>0.86000466008692411</v>
      </c>
      <c r="AS31" s="38" t="s">
        <v>60</v>
      </c>
      <c r="AT31" s="36" t="s">
        <v>81</v>
      </c>
      <c r="AU31" s="37">
        <v>0.59525050996824147</v>
      </c>
      <c r="AW31" s="35" t="s">
        <v>59</v>
      </c>
      <c r="AX31" s="36" t="s">
        <v>81</v>
      </c>
      <c r="AY31" s="37">
        <v>0.4776755033409647</v>
      </c>
      <c r="BA31" s="38" t="s">
        <v>60</v>
      </c>
      <c r="BB31" s="36" t="s">
        <v>81</v>
      </c>
      <c r="BC31" s="37">
        <v>0.27894464744233555</v>
      </c>
    </row>
    <row r="32" spans="1:55" x14ac:dyDescent="0.3">
      <c r="A32" s="35" t="s">
        <v>59</v>
      </c>
      <c r="B32" s="36" t="s">
        <v>82</v>
      </c>
      <c r="C32" s="37">
        <v>1.6820993324264781</v>
      </c>
      <c r="E32" s="38" t="s">
        <v>60</v>
      </c>
      <c r="F32" s="36" t="s">
        <v>82</v>
      </c>
      <c r="G32" s="37">
        <v>0.63336813758383392</v>
      </c>
      <c r="I32" s="35" t="s">
        <v>59</v>
      </c>
      <c r="J32" s="36" t="s">
        <v>82</v>
      </c>
      <c r="K32" s="37">
        <v>0.4045764961826146</v>
      </c>
      <c r="M32" s="38" t="s">
        <v>60</v>
      </c>
      <c r="N32" s="36" t="s">
        <v>82</v>
      </c>
      <c r="O32" s="37">
        <v>0.17048120127005023</v>
      </c>
      <c r="Q32" s="35" t="s">
        <v>59</v>
      </c>
      <c r="R32" s="36" t="s">
        <v>82</v>
      </c>
      <c r="S32" s="37">
        <v>0.44038869234981437</v>
      </c>
      <c r="U32" s="38" t="s">
        <v>60</v>
      </c>
      <c r="V32" s="36" t="s">
        <v>82</v>
      </c>
      <c r="W32" s="37">
        <v>0.18416881561726417</v>
      </c>
      <c r="Y32" s="35" t="s">
        <v>59</v>
      </c>
      <c r="Z32" s="36" t="s">
        <v>82</v>
      </c>
      <c r="AA32" s="37">
        <v>0.36688230227861818</v>
      </c>
      <c r="AC32" s="38" t="s">
        <v>60</v>
      </c>
      <c r="AD32" s="36" t="s">
        <v>82</v>
      </c>
      <c r="AE32" s="37">
        <v>0.1133991682716784</v>
      </c>
      <c r="AG32" s="35" t="s">
        <v>59</v>
      </c>
      <c r="AH32" s="36" t="s">
        <v>82</v>
      </c>
      <c r="AI32" s="37">
        <v>0.47025184161543099</v>
      </c>
      <c r="AK32" s="38" t="s">
        <v>60</v>
      </c>
      <c r="AL32" s="36" t="s">
        <v>82</v>
      </c>
      <c r="AM32" s="37">
        <v>0.16531895242484107</v>
      </c>
      <c r="AO32" s="35" t="s">
        <v>59</v>
      </c>
      <c r="AP32" s="36" t="s">
        <v>82</v>
      </c>
      <c r="AQ32" s="37">
        <v>1.2775228362438635</v>
      </c>
      <c r="AS32" s="38" t="s">
        <v>60</v>
      </c>
      <c r="AT32" s="36" t="s">
        <v>82</v>
      </c>
      <c r="AU32" s="37">
        <v>0.46288693631378364</v>
      </c>
      <c r="AW32" s="35" t="s">
        <v>59</v>
      </c>
      <c r="AX32" s="36" t="s">
        <v>82</v>
      </c>
      <c r="AY32" s="37">
        <v>0.83713414389404917</v>
      </c>
      <c r="BA32" s="38" t="s">
        <v>60</v>
      </c>
      <c r="BB32" s="36" t="s">
        <v>82</v>
      </c>
      <c r="BC32" s="37">
        <v>0.27871812069651947</v>
      </c>
    </row>
    <row r="33" spans="1:55" x14ac:dyDescent="0.3">
      <c r="A33" s="35" t="s">
        <v>59</v>
      </c>
      <c r="B33" s="36" t="s">
        <v>83</v>
      </c>
      <c r="C33" s="37">
        <v>0.87688238052323297</v>
      </c>
      <c r="E33" s="38" t="s">
        <v>60</v>
      </c>
      <c r="F33" s="36" t="s">
        <v>83</v>
      </c>
      <c r="G33" s="37">
        <v>0.61112149623263434</v>
      </c>
      <c r="I33" s="35" t="s">
        <v>59</v>
      </c>
      <c r="J33" s="36" t="s">
        <v>83</v>
      </c>
      <c r="K33" s="37">
        <v>0.21044003477663789</v>
      </c>
      <c r="M33" s="38" t="s">
        <v>60</v>
      </c>
      <c r="N33" s="36" t="s">
        <v>83</v>
      </c>
      <c r="O33" s="37">
        <v>0.14466380905694418</v>
      </c>
      <c r="Q33" s="35" t="s">
        <v>59</v>
      </c>
      <c r="R33" s="36" t="s">
        <v>83</v>
      </c>
      <c r="S33" s="37">
        <v>0.2151677938032858</v>
      </c>
      <c r="U33" s="38" t="s">
        <v>60</v>
      </c>
      <c r="V33" s="36" t="s">
        <v>83</v>
      </c>
      <c r="W33" s="37">
        <v>0.14884344561216065</v>
      </c>
      <c r="Y33" s="35" t="s">
        <v>59</v>
      </c>
      <c r="Z33" s="36" t="s">
        <v>83</v>
      </c>
      <c r="AA33" s="37">
        <v>0.22447735904638014</v>
      </c>
      <c r="AC33" s="38" t="s">
        <v>60</v>
      </c>
      <c r="AD33" s="36" t="s">
        <v>83</v>
      </c>
      <c r="AE33" s="37">
        <v>0.15649653634542457</v>
      </c>
      <c r="AG33" s="35" t="s">
        <v>59</v>
      </c>
      <c r="AH33" s="36" t="s">
        <v>83</v>
      </c>
      <c r="AI33" s="37">
        <v>0.22679719289692918</v>
      </c>
      <c r="AK33" s="38" t="s">
        <v>60</v>
      </c>
      <c r="AL33" s="36" t="s">
        <v>83</v>
      </c>
      <c r="AM33" s="37">
        <v>0.16111770521810506</v>
      </c>
      <c r="AO33" s="35" t="s">
        <v>59</v>
      </c>
      <c r="AP33" s="36" t="s">
        <v>83</v>
      </c>
      <c r="AQ33" s="37">
        <v>0.66644234574659511</v>
      </c>
      <c r="AS33" s="38" t="s">
        <v>60</v>
      </c>
      <c r="AT33" s="36" t="s">
        <v>83</v>
      </c>
      <c r="AU33" s="37">
        <v>0.46645768717569025</v>
      </c>
      <c r="AW33" s="35" t="s">
        <v>59</v>
      </c>
      <c r="AX33" s="36" t="s">
        <v>83</v>
      </c>
      <c r="AY33" s="37">
        <v>0.45127455194330934</v>
      </c>
      <c r="BA33" s="38" t="s">
        <v>60</v>
      </c>
      <c r="BB33" s="36" t="s">
        <v>83</v>
      </c>
      <c r="BC33" s="37">
        <v>0.31761424156352963</v>
      </c>
    </row>
    <row r="34" spans="1:55" x14ac:dyDescent="0.3">
      <c r="A34" s="35" t="s">
        <v>59</v>
      </c>
      <c r="B34" s="36" t="s">
        <v>84</v>
      </c>
      <c r="C34" s="37">
        <v>6.3148402489469868</v>
      </c>
      <c r="E34" s="38" t="s">
        <v>60</v>
      </c>
      <c r="F34" s="36" t="s">
        <v>84</v>
      </c>
      <c r="G34" s="37">
        <v>2.2714388341039999</v>
      </c>
      <c r="I34" s="35" t="s">
        <v>59</v>
      </c>
      <c r="J34" s="36" t="s">
        <v>84</v>
      </c>
      <c r="K34" s="37">
        <v>0.82603288711591483</v>
      </c>
      <c r="M34" s="38" t="s">
        <v>60</v>
      </c>
      <c r="N34" s="36" t="s">
        <v>84</v>
      </c>
      <c r="O34" s="37">
        <v>7.9144348473536269E-2</v>
      </c>
      <c r="Q34" s="35" t="s">
        <v>59</v>
      </c>
      <c r="R34" s="36" t="s">
        <v>84</v>
      </c>
      <c r="S34" s="37">
        <v>2.3194722830049681</v>
      </c>
      <c r="U34" s="38" t="s">
        <v>60</v>
      </c>
      <c r="V34" s="36" t="s">
        <v>84</v>
      </c>
      <c r="W34" s="37">
        <v>0.9875756350896292</v>
      </c>
      <c r="Y34" s="35" t="s">
        <v>59</v>
      </c>
      <c r="Z34" s="36" t="s">
        <v>84</v>
      </c>
      <c r="AA34" s="37">
        <v>1.8834062687653765</v>
      </c>
      <c r="AC34" s="38" t="s">
        <v>60</v>
      </c>
      <c r="AD34" s="36" t="s">
        <v>84</v>
      </c>
      <c r="AE34" s="37">
        <v>0.80807795307538166</v>
      </c>
      <c r="AG34" s="35" t="s">
        <v>59</v>
      </c>
      <c r="AH34" s="36" t="s">
        <v>84</v>
      </c>
      <c r="AI34" s="37">
        <v>1.2859288100607276</v>
      </c>
      <c r="AK34" s="38" t="s">
        <v>60</v>
      </c>
      <c r="AL34" s="36" t="s">
        <v>84</v>
      </c>
      <c r="AM34" s="37">
        <v>0.39664089746545311</v>
      </c>
      <c r="AO34" s="35" t="s">
        <v>59</v>
      </c>
      <c r="AP34" s="36" t="s">
        <v>84</v>
      </c>
      <c r="AQ34" s="37">
        <v>5.4888073618310731</v>
      </c>
      <c r="AS34" s="38" t="s">
        <v>60</v>
      </c>
      <c r="AT34" s="36" t="s">
        <v>84</v>
      </c>
      <c r="AU34" s="37">
        <v>2.1922944856304638</v>
      </c>
      <c r="AW34" s="35" t="s">
        <v>59</v>
      </c>
      <c r="AX34" s="36" t="s">
        <v>84</v>
      </c>
      <c r="AY34" s="37">
        <v>3.1693350788261041</v>
      </c>
      <c r="BA34" s="38" t="s">
        <v>60</v>
      </c>
      <c r="BB34" s="36" t="s">
        <v>84</v>
      </c>
      <c r="BC34" s="37">
        <v>1.2047188505408348</v>
      </c>
    </row>
    <row r="35" spans="1:55" x14ac:dyDescent="0.3">
      <c r="A35" s="35" t="s">
        <v>59</v>
      </c>
      <c r="B35" s="36" t="s">
        <v>85</v>
      </c>
      <c r="C35" s="37">
        <v>0.56426190367845741</v>
      </c>
      <c r="E35" s="38" t="s">
        <v>60</v>
      </c>
      <c r="F35" s="36" t="s">
        <v>85</v>
      </c>
      <c r="G35" s="37">
        <v>0.34820733339277316</v>
      </c>
      <c r="I35" s="35" t="s">
        <v>59</v>
      </c>
      <c r="J35" s="36" t="s">
        <v>85</v>
      </c>
      <c r="K35" s="37">
        <v>0.12199769385612066</v>
      </c>
      <c r="M35" s="38" t="s">
        <v>60</v>
      </c>
      <c r="N35" s="36" t="s">
        <v>85</v>
      </c>
      <c r="O35" s="37">
        <v>7.146985617066462E-2</v>
      </c>
      <c r="Q35" s="35" t="s">
        <v>59</v>
      </c>
      <c r="R35" s="36" t="s">
        <v>85</v>
      </c>
      <c r="S35" s="37">
        <v>0.19439041769882137</v>
      </c>
      <c r="U35" s="38" t="s">
        <v>60</v>
      </c>
      <c r="V35" s="36" t="s">
        <v>85</v>
      </c>
      <c r="W35" s="37">
        <v>0.14058479314319625</v>
      </c>
      <c r="Y35" s="35" t="s">
        <v>59</v>
      </c>
      <c r="Z35" s="36" t="s">
        <v>85</v>
      </c>
      <c r="AA35" s="37">
        <v>0.11143836135881566</v>
      </c>
      <c r="AC35" s="38" t="s">
        <v>60</v>
      </c>
      <c r="AD35" s="36" t="s">
        <v>85</v>
      </c>
      <c r="AE35" s="37">
        <v>6.162386801719226E-2</v>
      </c>
      <c r="AG35" s="35" t="s">
        <v>59</v>
      </c>
      <c r="AH35" s="36" t="s">
        <v>85</v>
      </c>
      <c r="AI35" s="37">
        <v>0.13643543076469972</v>
      </c>
      <c r="AK35" s="38" t="s">
        <v>60</v>
      </c>
      <c r="AL35" s="36" t="s">
        <v>85</v>
      </c>
      <c r="AM35" s="37">
        <v>7.452881606171996E-2</v>
      </c>
      <c r="AO35" s="35" t="s">
        <v>59</v>
      </c>
      <c r="AP35" s="36" t="s">
        <v>85</v>
      </c>
      <c r="AQ35" s="37">
        <v>0.44226420982233677</v>
      </c>
      <c r="AS35" s="38" t="s">
        <v>60</v>
      </c>
      <c r="AT35" s="36" t="s">
        <v>85</v>
      </c>
      <c r="AU35" s="37">
        <v>0.27673747722210845</v>
      </c>
      <c r="AW35" s="35" t="s">
        <v>59</v>
      </c>
      <c r="AX35" s="36" t="s">
        <v>85</v>
      </c>
      <c r="AY35" s="37">
        <v>0.24787379212351537</v>
      </c>
      <c r="BA35" s="38" t="s">
        <v>60</v>
      </c>
      <c r="BB35" s="36" t="s">
        <v>85</v>
      </c>
      <c r="BC35" s="37">
        <v>0.13615268407891223</v>
      </c>
    </row>
    <row r="36" spans="1:55" x14ac:dyDescent="0.3">
      <c r="A36" s="35" t="s">
        <v>59</v>
      </c>
      <c r="B36" s="36" t="s">
        <v>86</v>
      </c>
      <c r="C36" s="37">
        <v>3.0439979728996827</v>
      </c>
      <c r="E36" s="38" t="s">
        <v>60</v>
      </c>
      <c r="F36" s="36" t="s">
        <v>86</v>
      </c>
      <c r="G36" s="37">
        <v>1.390290865105382</v>
      </c>
      <c r="I36" s="35" t="s">
        <v>59</v>
      </c>
      <c r="J36" s="36" t="s">
        <v>86</v>
      </c>
      <c r="K36" s="37">
        <v>0.98184130194190322</v>
      </c>
      <c r="M36" s="38" t="s">
        <v>60</v>
      </c>
      <c r="N36" s="36" t="s">
        <v>86</v>
      </c>
      <c r="O36" s="37">
        <v>0.49526724413481893</v>
      </c>
      <c r="Q36" s="35" t="s">
        <v>59</v>
      </c>
      <c r="R36" s="36" t="s">
        <v>86</v>
      </c>
      <c r="S36" s="37">
        <v>0.72816810447469615</v>
      </c>
      <c r="U36" s="38" t="s">
        <v>60</v>
      </c>
      <c r="V36" s="36" t="s">
        <v>86</v>
      </c>
      <c r="W36" s="37">
        <v>0.40208742189672902</v>
      </c>
      <c r="Y36" s="35" t="s">
        <v>59</v>
      </c>
      <c r="Z36" s="36" t="s">
        <v>86</v>
      </c>
      <c r="AA36" s="37">
        <v>0.64697945851664529</v>
      </c>
      <c r="AC36" s="38" t="s">
        <v>60</v>
      </c>
      <c r="AD36" s="36" t="s">
        <v>86</v>
      </c>
      <c r="AE36" s="37">
        <v>0.35849954898893338</v>
      </c>
      <c r="AG36" s="35" t="s">
        <v>59</v>
      </c>
      <c r="AH36" s="36" t="s">
        <v>86</v>
      </c>
      <c r="AI36" s="37">
        <v>0.68700910796643766</v>
      </c>
      <c r="AK36" s="38" t="s">
        <v>60</v>
      </c>
      <c r="AL36" s="36" t="s">
        <v>86</v>
      </c>
      <c r="AM36" s="37">
        <v>0.13443665008490058</v>
      </c>
      <c r="AO36" s="35" t="s">
        <v>59</v>
      </c>
      <c r="AP36" s="36" t="s">
        <v>86</v>
      </c>
      <c r="AQ36" s="37">
        <v>2.062156670957779</v>
      </c>
      <c r="AS36" s="38" t="s">
        <v>60</v>
      </c>
      <c r="AT36" s="36" t="s">
        <v>86</v>
      </c>
      <c r="AU36" s="37">
        <v>0.89502362097056298</v>
      </c>
      <c r="AW36" s="35" t="s">
        <v>59</v>
      </c>
      <c r="AX36" s="36" t="s">
        <v>86</v>
      </c>
      <c r="AY36" s="37">
        <v>1.3339885664830828</v>
      </c>
      <c r="BA36" s="38" t="s">
        <v>60</v>
      </c>
      <c r="BB36" s="36" t="s">
        <v>86</v>
      </c>
      <c r="BC36" s="37">
        <v>0.49293619907383396</v>
      </c>
    </row>
    <row r="37" spans="1:55" x14ac:dyDescent="0.3">
      <c r="A37" s="35" t="s">
        <v>59</v>
      </c>
      <c r="B37" s="36" t="s">
        <v>87</v>
      </c>
      <c r="C37" s="37">
        <v>0.45630151957990139</v>
      </c>
      <c r="E37" s="38" t="s">
        <v>60</v>
      </c>
      <c r="F37" s="36" t="s">
        <v>87</v>
      </c>
      <c r="G37" s="37">
        <v>0.38468744816672418</v>
      </c>
      <c r="I37" s="35" t="s">
        <v>59</v>
      </c>
      <c r="J37" s="36" t="s">
        <v>87</v>
      </c>
      <c r="K37" s="37">
        <v>8.855701616614213E-2</v>
      </c>
      <c r="M37" s="38" t="s">
        <v>60</v>
      </c>
      <c r="N37" s="36" t="s">
        <v>87</v>
      </c>
      <c r="O37" s="37">
        <v>7.2366921753083596E-2</v>
      </c>
      <c r="Q37" s="35" t="s">
        <v>59</v>
      </c>
      <c r="R37" s="36" t="s">
        <v>87</v>
      </c>
      <c r="S37" s="37">
        <v>0.21728170991666501</v>
      </c>
      <c r="U37" s="38" t="s">
        <v>60</v>
      </c>
      <c r="V37" s="36" t="s">
        <v>87</v>
      </c>
      <c r="W37" s="37">
        <v>0.20121165928163418</v>
      </c>
      <c r="Y37" s="35" t="s">
        <v>59</v>
      </c>
      <c r="Z37" s="36" t="s">
        <v>87</v>
      </c>
      <c r="AA37" s="37">
        <v>7.9959379683427784E-2</v>
      </c>
      <c r="AC37" s="38" t="s">
        <v>60</v>
      </c>
      <c r="AD37" s="36" t="s">
        <v>87</v>
      </c>
      <c r="AE37" s="37">
        <v>6.4802049644270748E-2</v>
      </c>
      <c r="AG37" s="35" t="s">
        <v>59</v>
      </c>
      <c r="AH37" s="36" t="s">
        <v>87</v>
      </c>
      <c r="AI37" s="37">
        <v>7.0503413813666441E-2</v>
      </c>
      <c r="AK37" s="38" t="s">
        <v>60</v>
      </c>
      <c r="AL37" s="36" t="s">
        <v>87</v>
      </c>
      <c r="AM37" s="37">
        <v>4.6306817487735671E-2</v>
      </c>
      <c r="AO37" s="35" t="s">
        <v>59</v>
      </c>
      <c r="AP37" s="36" t="s">
        <v>87</v>
      </c>
      <c r="AQ37" s="37">
        <v>0.36774450341375919</v>
      </c>
      <c r="AS37" s="38" t="s">
        <v>60</v>
      </c>
      <c r="AT37" s="36" t="s">
        <v>87</v>
      </c>
      <c r="AU37" s="37">
        <v>0.31232052641364061</v>
      </c>
      <c r="AW37" s="35" t="s">
        <v>59</v>
      </c>
      <c r="AX37" s="36" t="s">
        <v>87</v>
      </c>
      <c r="AY37" s="37">
        <v>0.15046279349709424</v>
      </c>
      <c r="BA37" s="38" t="s">
        <v>60</v>
      </c>
      <c r="BB37" s="36" t="s">
        <v>87</v>
      </c>
      <c r="BC37" s="37">
        <v>0.11110886713200642</v>
      </c>
    </row>
    <row r="38" spans="1:55" x14ac:dyDescent="0.3">
      <c r="A38" s="35" t="s">
        <v>59</v>
      </c>
      <c r="B38" s="36" t="s">
        <v>88</v>
      </c>
      <c r="C38" s="37">
        <v>0.5939956248231022</v>
      </c>
      <c r="E38" s="38" t="s">
        <v>60</v>
      </c>
      <c r="F38" s="36" t="s">
        <v>88</v>
      </c>
      <c r="G38" s="37">
        <v>0.37694654564096253</v>
      </c>
      <c r="I38" s="35" t="s">
        <v>59</v>
      </c>
      <c r="J38" s="36" t="s">
        <v>88</v>
      </c>
      <c r="K38" s="37">
        <v>0.13665497537126556</v>
      </c>
      <c r="M38" s="38" t="s">
        <v>60</v>
      </c>
      <c r="N38" s="36" t="s">
        <v>88</v>
      </c>
      <c r="O38" s="37">
        <v>8.3402981775870078E-2</v>
      </c>
      <c r="Q38" s="35" t="s">
        <v>59</v>
      </c>
      <c r="R38" s="36" t="s">
        <v>88</v>
      </c>
      <c r="S38" s="37">
        <v>0.14940122975598752</v>
      </c>
      <c r="U38" s="38" t="s">
        <v>60</v>
      </c>
      <c r="V38" s="36" t="s">
        <v>88</v>
      </c>
      <c r="W38" s="37">
        <v>9.661883039456387E-2</v>
      </c>
      <c r="Y38" s="35" t="s">
        <v>59</v>
      </c>
      <c r="Z38" s="36" t="s">
        <v>88</v>
      </c>
      <c r="AA38" s="37">
        <v>0.13059575205089832</v>
      </c>
      <c r="AC38" s="38" t="s">
        <v>60</v>
      </c>
      <c r="AD38" s="36" t="s">
        <v>88</v>
      </c>
      <c r="AE38" s="37">
        <v>8.3983501727522891E-2</v>
      </c>
      <c r="AG38" s="35" t="s">
        <v>59</v>
      </c>
      <c r="AH38" s="36" t="s">
        <v>88</v>
      </c>
      <c r="AI38" s="37">
        <v>0.17734366764495077</v>
      </c>
      <c r="AK38" s="38" t="s">
        <v>60</v>
      </c>
      <c r="AL38" s="36" t="s">
        <v>88</v>
      </c>
      <c r="AM38" s="37">
        <v>0.11294123174300563</v>
      </c>
      <c r="AO38" s="35" t="s">
        <v>59</v>
      </c>
      <c r="AP38" s="36" t="s">
        <v>88</v>
      </c>
      <c r="AQ38" s="37">
        <v>0.45734064945183661</v>
      </c>
      <c r="AS38" s="38" t="s">
        <v>60</v>
      </c>
      <c r="AT38" s="36" t="s">
        <v>88</v>
      </c>
      <c r="AU38" s="37">
        <v>0.29354356386509239</v>
      </c>
      <c r="AW38" s="35" t="s">
        <v>59</v>
      </c>
      <c r="AX38" s="36" t="s">
        <v>88</v>
      </c>
      <c r="AY38" s="37">
        <v>0.30793941969584909</v>
      </c>
      <c r="BA38" s="38" t="s">
        <v>60</v>
      </c>
      <c r="BB38" s="36" t="s">
        <v>88</v>
      </c>
      <c r="BC38" s="37">
        <v>0.19692473347052852</v>
      </c>
    </row>
    <row r="39" spans="1:55" x14ac:dyDescent="0.3">
      <c r="A39" s="35" t="s">
        <v>59</v>
      </c>
      <c r="B39" s="36" t="s">
        <v>89</v>
      </c>
      <c r="C39" s="37">
        <v>0.93019485874716801</v>
      </c>
      <c r="E39" s="38" t="s">
        <v>60</v>
      </c>
      <c r="F39" s="36" t="s">
        <v>89</v>
      </c>
      <c r="G39" s="37">
        <v>0.33331629204910318</v>
      </c>
      <c r="I39" s="35" t="s">
        <v>59</v>
      </c>
      <c r="J39" s="36" t="s">
        <v>89</v>
      </c>
      <c r="K39" s="37">
        <v>0.25312444209209756</v>
      </c>
      <c r="M39" s="38" t="s">
        <v>60</v>
      </c>
      <c r="N39" s="36" t="s">
        <v>89</v>
      </c>
      <c r="O39" s="37">
        <v>6.3995355483708438E-2</v>
      </c>
      <c r="Q39" s="35" t="s">
        <v>59</v>
      </c>
      <c r="R39" s="36" t="s">
        <v>89</v>
      </c>
      <c r="S39" s="37">
        <v>0.2343444446516719</v>
      </c>
      <c r="U39" s="38" t="s">
        <v>60</v>
      </c>
      <c r="V39" s="36" t="s">
        <v>89</v>
      </c>
      <c r="W39" s="37">
        <v>8.8460794647679475E-2</v>
      </c>
      <c r="Y39" s="35" t="s">
        <v>59</v>
      </c>
      <c r="Z39" s="36" t="s">
        <v>89</v>
      </c>
      <c r="AA39" s="37">
        <v>0.18341798845214591</v>
      </c>
      <c r="AC39" s="38" t="s">
        <v>60</v>
      </c>
      <c r="AD39" s="36" t="s">
        <v>89</v>
      </c>
      <c r="AE39" s="37">
        <v>0.12430944666490155</v>
      </c>
      <c r="AG39" s="35" t="s">
        <v>59</v>
      </c>
      <c r="AH39" s="36" t="s">
        <v>89</v>
      </c>
      <c r="AI39" s="37">
        <v>0.25930798355125262</v>
      </c>
      <c r="AK39" s="38" t="s">
        <v>60</v>
      </c>
      <c r="AL39" s="36" t="s">
        <v>89</v>
      </c>
      <c r="AM39" s="37">
        <v>5.6550695252813747E-2</v>
      </c>
      <c r="AO39" s="35" t="s">
        <v>59</v>
      </c>
      <c r="AP39" s="36" t="s">
        <v>89</v>
      </c>
      <c r="AQ39" s="37">
        <v>0.6770704166550704</v>
      </c>
      <c r="AS39" s="38" t="s">
        <v>60</v>
      </c>
      <c r="AT39" s="36" t="s">
        <v>89</v>
      </c>
      <c r="AU39" s="37">
        <v>0.2693209365653948</v>
      </c>
      <c r="AW39" s="35" t="s">
        <v>59</v>
      </c>
      <c r="AX39" s="36" t="s">
        <v>89</v>
      </c>
      <c r="AY39" s="37">
        <v>0.44272597200339853</v>
      </c>
      <c r="BA39" s="38" t="s">
        <v>60</v>
      </c>
      <c r="BB39" s="36" t="s">
        <v>89</v>
      </c>
      <c r="BC39" s="37">
        <v>0.18086014191771529</v>
      </c>
    </row>
    <row r="40" spans="1:55" x14ac:dyDescent="0.3">
      <c r="A40" s="35" t="s">
        <v>59</v>
      </c>
      <c r="B40" s="36" t="s">
        <v>90</v>
      </c>
      <c r="C40" s="37">
        <v>2.6974222222195354E-3</v>
      </c>
      <c r="E40" s="38" t="s">
        <v>60</v>
      </c>
      <c r="F40" s="36" t="s">
        <v>90</v>
      </c>
      <c r="G40" s="37">
        <v>-2.2328520291571719E-3</v>
      </c>
      <c r="I40" s="35" t="s">
        <v>59</v>
      </c>
      <c r="J40" s="36" t="s">
        <v>90</v>
      </c>
      <c r="K40" s="37">
        <v>3.8212057205682726E-4</v>
      </c>
      <c r="M40" s="38" t="s">
        <v>60</v>
      </c>
      <c r="N40" s="36" t="s">
        <v>90</v>
      </c>
      <c r="O40" s="37">
        <v>-1.0028947138857999E-3</v>
      </c>
      <c r="Q40" s="35" t="s">
        <v>59</v>
      </c>
      <c r="R40" s="36" t="s">
        <v>90</v>
      </c>
      <c r="S40" s="37">
        <v>1.8054851485130641E-4</v>
      </c>
      <c r="U40" s="38" t="s">
        <v>60</v>
      </c>
      <c r="V40" s="36" t="s">
        <v>90</v>
      </c>
      <c r="W40" s="37">
        <v>-9.0344397610273811E-4</v>
      </c>
      <c r="Y40" s="35" t="s">
        <v>59</v>
      </c>
      <c r="Z40" s="36" t="s">
        <v>90</v>
      </c>
      <c r="AA40" s="37">
        <v>1.9679731573137697E-3</v>
      </c>
      <c r="AC40" s="38" t="s">
        <v>60</v>
      </c>
      <c r="AD40" s="36" t="s">
        <v>90</v>
      </c>
      <c r="AE40" s="37">
        <v>6.5681402551994231E-4</v>
      </c>
      <c r="AG40" s="35" t="s">
        <v>59</v>
      </c>
      <c r="AH40" s="36" t="s">
        <v>90</v>
      </c>
      <c r="AI40" s="37">
        <v>1.66779977997632E-4</v>
      </c>
      <c r="AK40" s="38" t="s">
        <v>60</v>
      </c>
      <c r="AL40" s="36" t="s">
        <v>90</v>
      </c>
      <c r="AM40" s="37">
        <v>-9.833273646885762E-4</v>
      </c>
      <c r="AO40" s="35" t="s">
        <v>59</v>
      </c>
      <c r="AP40" s="36" t="s">
        <v>90</v>
      </c>
      <c r="AQ40" s="37">
        <v>2.315301650162708E-3</v>
      </c>
      <c r="AS40" s="38" t="s">
        <v>60</v>
      </c>
      <c r="AT40" s="36" t="s">
        <v>90</v>
      </c>
      <c r="AU40" s="37">
        <v>-1.229957315271372E-3</v>
      </c>
      <c r="AW40" s="35" t="s">
        <v>59</v>
      </c>
      <c r="AX40" s="36" t="s">
        <v>90</v>
      </c>
      <c r="AY40" s="37">
        <v>2.1347531353114015E-3</v>
      </c>
      <c r="BA40" s="38" t="s">
        <v>60</v>
      </c>
      <c r="BB40" s="36" t="s">
        <v>90</v>
      </c>
      <c r="BC40" s="37">
        <v>-3.2651333916863389E-4</v>
      </c>
    </row>
    <row r="41" spans="1:55" x14ac:dyDescent="0.3">
      <c r="A41" s="35" t="s">
        <v>59</v>
      </c>
      <c r="B41" s="36" t="s">
        <v>91</v>
      </c>
      <c r="C41" s="37">
        <v>1.714476265807709E-2</v>
      </c>
      <c r="E41" s="38" t="s">
        <v>60</v>
      </c>
      <c r="F41" s="36" t="s">
        <v>91</v>
      </c>
      <c r="G41" s="37">
        <v>-0.48039472611361361</v>
      </c>
      <c r="I41" s="35" t="s">
        <v>59</v>
      </c>
      <c r="J41" s="36" t="s">
        <v>91</v>
      </c>
      <c r="K41" s="37">
        <v>6.4741637800117928E-3</v>
      </c>
      <c r="M41" s="38" t="s">
        <v>60</v>
      </c>
      <c r="N41" s="36" t="s">
        <v>91</v>
      </c>
      <c r="O41" s="37">
        <v>-0.11979293750284244</v>
      </c>
      <c r="Q41" s="35" t="s">
        <v>59</v>
      </c>
      <c r="R41" s="36" t="s">
        <v>91</v>
      </c>
      <c r="S41" s="37">
        <v>6.6724990680859554E-3</v>
      </c>
      <c r="U41" s="38" t="s">
        <v>60</v>
      </c>
      <c r="V41" s="36" t="s">
        <v>91</v>
      </c>
      <c r="W41" s="37">
        <v>-0.12614164699561867</v>
      </c>
      <c r="Y41" s="35" t="s">
        <v>59</v>
      </c>
      <c r="Z41" s="36" t="s">
        <v>91</v>
      </c>
      <c r="AA41" s="37">
        <v>3.9980998099793429E-3</v>
      </c>
      <c r="AC41" s="38" t="s">
        <v>60</v>
      </c>
      <c r="AD41" s="36" t="s">
        <v>91</v>
      </c>
      <c r="AE41" s="37">
        <v>-0.10335687043348875</v>
      </c>
      <c r="AG41" s="35" t="s">
        <v>59</v>
      </c>
      <c r="AH41" s="36" t="s">
        <v>91</v>
      </c>
      <c r="AI41" s="37">
        <v>0</v>
      </c>
      <c r="AK41" s="38" t="s">
        <v>60</v>
      </c>
      <c r="AL41" s="36" t="s">
        <v>91</v>
      </c>
      <c r="AM41" s="37">
        <v>-0.13110327118166368</v>
      </c>
      <c r="AO41" s="35" t="s">
        <v>59</v>
      </c>
      <c r="AP41" s="36" t="s">
        <v>91</v>
      </c>
      <c r="AQ41" s="37">
        <v>1.0670598878065297E-2</v>
      </c>
      <c r="AS41" s="38" t="s">
        <v>60</v>
      </c>
      <c r="AT41" s="36" t="s">
        <v>91</v>
      </c>
      <c r="AU41" s="37">
        <v>-0.36060178861077108</v>
      </c>
      <c r="AW41" s="35" t="s">
        <v>59</v>
      </c>
      <c r="AX41" s="36" t="s">
        <v>91</v>
      </c>
      <c r="AY41" s="37">
        <v>3.9980998099793429E-3</v>
      </c>
      <c r="BA41" s="38" t="s">
        <v>60</v>
      </c>
      <c r="BB41" s="36" t="s">
        <v>91</v>
      </c>
      <c r="BC41" s="37">
        <v>-0.23446014161515244</v>
      </c>
    </row>
    <row r="42" spans="1:55" x14ac:dyDescent="0.3">
      <c r="A42" s="35" t="s">
        <v>59</v>
      </c>
      <c r="B42" s="36" t="s">
        <v>92</v>
      </c>
      <c r="C42" s="37">
        <v>0.54969975662656567</v>
      </c>
      <c r="E42" s="38" t="s">
        <v>60</v>
      </c>
      <c r="F42" s="36" t="s">
        <v>92</v>
      </c>
      <c r="G42" s="37">
        <v>0.41161247951842617</v>
      </c>
      <c r="I42" s="35" t="s">
        <v>59</v>
      </c>
      <c r="J42" s="36" t="s">
        <v>92</v>
      </c>
      <c r="K42" s="37">
        <v>9.927962973667423E-2</v>
      </c>
      <c r="M42" s="38" t="s">
        <v>60</v>
      </c>
      <c r="N42" s="36" t="s">
        <v>92</v>
      </c>
      <c r="O42" s="37">
        <v>7.3979132269398062E-2</v>
      </c>
      <c r="Q42" s="35" t="s">
        <v>59</v>
      </c>
      <c r="R42" s="36" t="s">
        <v>92</v>
      </c>
      <c r="S42" s="37">
        <v>9.1600593174877773E-2</v>
      </c>
      <c r="U42" s="38" t="s">
        <v>60</v>
      </c>
      <c r="V42" s="36" t="s">
        <v>92</v>
      </c>
      <c r="W42" s="37">
        <v>5.5267186629698734E-2</v>
      </c>
      <c r="Y42" s="35" t="s">
        <v>59</v>
      </c>
      <c r="Z42" s="36" t="s">
        <v>92</v>
      </c>
      <c r="AA42" s="37">
        <v>0.14055008053615869</v>
      </c>
      <c r="AC42" s="38" t="s">
        <v>60</v>
      </c>
      <c r="AD42" s="36" t="s">
        <v>92</v>
      </c>
      <c r="AE42" s="37">
        <v>0.10480022753943219</v>
      </c>
      <c r="AG42" s="35" t="s">
        <v>59</v>
      </c>
      <c r="AH42" s="36" t="s">
        <v>92</v>
      </c>
      <c r="AI42" s="37">
        <v>0.21826945317885496</v>
      </c>
      <c r="AK42" s="38" t="s">
        <v>60</v>
      </c>
      <c r="AL42" s="36" t="s">
        <v>92</v>
      </c>
      <c r="AM42" s="37">
        <v>0.17756593307989721</v>
      </c>
      <c r="AO42" s="35" t="s">
        <v>59</v>
      </c>
      <c r="AP42" s="36" t="s">
        <v>92</v>
      </c>
      <c r="AQ42" s="37">
        <v>0.45042012688989141</v>
      </c>
      <c r="AS42" s="38" t="s">
        <v>60</v>
      </c>
      <c r="AT42" s="36" t="s">
        <v>92</v>
      </c>
      <c r="AU42" s="37">
        <v>0.33763334724902816</v>
      </c>
      <c r="AW42" s="35" t="s">
        <v>59</v>
      </c>
      <c r="AX42" s="36" t="s">
        <v>92</v>
      </c>
      <c r="AY42" s="37">
        <v>0.35881953371501363</v>
      </c>
      <c r="BA42" s="38" t="s">
        <v>60</v>
      </c>
      <c r="BB42" s="36" t="s">
        <v>92</v>
      </c>
      <c r="BC42" s="37">
        <v>0.2823661606193294</v>
      </c>
    </row>
    <row r="43" spans="1:55" x14ac:dyDescent="0.3">
      <c r="A43" s="35" t="s">
        <v>59</v>
      </c>
      <c r="B43" s="36" t="s">
        <v>93</v>
      </c>
      <c r="C43" s="37">
        <v>0.7477400734246783</v>
      </c>
      <c r="E43" s="38" t="s">
        <v>60</v>
      </c>
      <c r="F43" s="36" t="s">
        <v>93</v>
      </c>
      <c r="G43" s="37">
        <v>0.50372444254307069</v>
      </c>
      <c r="I43" s="35" t="s">
        <v>59</v>
      </c>
      <c r="J43" s="36" t="s">
        <v>93</v>
      </c>
      <c r="K43" s="37">
        <v>0.18950038023967136</v>
      </c>
      <c r="M43" s="38" t="s">
        <v>60</v>
      </c>
      <c r="N43" s="36" t="s">
        <v>93</v>
      </c>
      <c r="O43" s="37">
        <v>0.13200349619022003</v>
      </c>
      <c r="Q43" s="35" t="s">
        <v>59</v>
      </c>
      <c r="R43" s="36" t="s">
        <v>93</v>
      </c>
      <c r="S43" s="37">
        <v>0.16896251797447132</v>
      </c>
      <c r="U43" s="38" t="s">
        <v>60</v>
      </c>
      <c r="V43" s="36" t="s">
        <v>93</v>
      </c>
      <c r="W43" s="37">
        <v>0.10834452072216963</v>
      </c>
      <c r="Y43" s="35" t="s">
        <v>59</v>
      </c>
      <c r="Z43" s="36" t="s">
        <v>93</v>
      </c>
      <c r="AA43" s="37">
        <v>0.21122830267420523</v>
      </c>
      <c r="AC43" s="38" t="s">
        <v>60</v>
      </c>
      <c r="AD43" s="36" t="s">
        <v>93</v>
      </c>
      <c r="AE43" s="37">
        <v>0.1485493334149437</v>
      </c>
      <c r="AG43" s="35" t="s">
        <v>59</v>
      </c>
      <c r="AH43" s="36" t="s">
        <v>93</v>
      </c>
      <c r="AI43" s="37">
        <v>0.17804887253633048</v>
      </c>
      <c r="AK43" s="38" t="s">
        <v>60</v>
      </c>
      <c r="AL43" s="36" t="s">
        <v>93</v>
      </c>
      <c r="AM43" s="37">
        <v>0.11482709221573738</v>
      </c>
      <c r="AO43" s="35" t="s">
        <v>59</v>
      </c>
      <c r="AP43" s="36" t="s">
        <v>93</v>
      </c>
      <c r="AQ43" s="37">
        <v>0.55823969318500699</v>
      </c>
      <c r="AS43" s="38" t="s">
        <v>60</v>
      </c>
      <c r="AT43" s="36" t="s">
        <v>93</v>
      </c>
      <c r="AU43" s="37">
        <v>0.37172094635285069</v>
      </c>
      <c r="AW43" s="35" t="s">
        <v>59</v>
      </c>
      <c r="AX43" s="36" t="s">
        <v>93</v>
      </c>
      <c r="AY43" s="37">
        <v>0.38927717521053573</v>
      </c>
      <c r="BA43" s="38" t="s">
        <v>60</v>
      </c>
      <c r="BB43" s="36" t="s">
        <v>93</v>
      </c>
      <c r="BC43" s="37">
        <v>0.26337642563068109</v>
      </c>
    </row>
    <row r="44" spans="1:55" x14ac:dyDescent="0.3">
      <c r="A44" s="35" t="s">
        <v>59</v>
      </c>
      <c r="B44" s="36" t="s">
        <v>94</v>
      </c>
      <c r="C44" s="37">
        <v>1.6232040355790465</v>
      </c>
      <c r="E44" s="38" t="s">
        <v>60</v>
      </c>
      <c r="F44" s="36" t="s">
        <v>94</v>
      </c>
      <c r="G44" s="37">
        <v>1.0693477699746761</v>
      </c>
      <c r="I44" s="35" t="s">
        <v>59</v>
      </c>
      <c r="J44" s="36" t="s">
        <v>94</v>
      </c>
      <c r="K44" s="37">
        <v>0.30449741030423139</v>
      </c>
      <c r="M44" s="38" t="s">
        <v>60</v>
      </c>
      <c r="N44" s="36" t="s">
        <v>94</v>
      </c>
      <c r="O44" s="37">
        <v>0.18041360670116666</v>
      </c>
      <c r="Q44" s="35" t="s">
        <v>59</v>
      </c>
      <c r="R44" s="36" t="s">
        <v>94</v>
      </c>
      <c r="S44" s="37">
        <v>0.41819555831582467</v>
      </c>
      <c r="U44" s="38" t="s">
        <v>60</v>
      </c>
      <c r="V44" s="36" t="s">
        <v>94</v>
      </c>
      <c r="W44" s="37">
        <v>0.28197400611180512</v>
      </c>
      <c r="Y44" s="35" t="s">
        <v>59</v>
      </c>
      <c r="Z44" s="36" t="s">
        <v>94</v>
      </c>
      <c r="AA44" s="37">
        <v>0.38625301023723707</v>
      </c>
      <c r="AC44" s="38" t="s">
        <v>60</v>
      </c>
      <c r="AD44" s="36" t="s">
        <v>94</v>
      </c>
      <c r="AE44" s="37">
        <v>0.26388442774827242</v>
      </c>
      <c r="AG44" s="35" t="s">
        <v>59</v>
      </c>
      <c r="AH44" s="36" t="s">
        <v>94</v>
      </c>
      <c r="AI44" s="37">
        <v>0.51425805672175329</v>
      </c>
      <c r="AK44" s="38" t="s">
        <v>60</v>
      </c>
      <c r="AL44" s="36" t="s">
        <v>94</v>
      </c>
      <c r="AM44" s="37">
        <v>0.34307572941343178</v>
      </c>
      <c r="AO44" s="35" t="s">
        <v>59</v>
      </c>
      <c r="AP44" s="36" t="s">
        <v>94</v>
      </c>
      <c r="AQ44" s="37">
        <v>1.3187066252748152</v>
      </c>
      <c r="AS44" s="38" t="s">
        <v>60</v>
      </c>
      <c r="AT44" s="36" t="s">
        <v>94</v>
      </c>
      <c r="AU44" s="37">
        <v>0.88893416327350938</v>
      </c>
      <c r="AW44" s="35" t="s">
        <v>59</v>
      </c>
      <c r="AX44" s="36" t="s">
        <v>94</v>
      </c>
      <c r="AY44" s="37">
        <v>0.90051106695899041</v>
      </c>
      <c r="BA44" s="38" t="s">
        <v>60</v>
      </c>
      <c r="BB44" s="36" t="s">
        <v>94</v>
      </c>
      <c r="BC44" s="37">
        <v>0.60696015716170426</v>
      </c>
    </row>
    <row r="45" spans="1:55" x14ac:dyDescent="0.3">
      <c r="A45" s="35" t="s">
        <v>59</v>
      </c>
      <c r="B45" s="36" t="s">
        <v>95</v>
      </c>
      <c r="C45" s="37">
        <v>0.97677121582913906</v>
      </c>
      <c r="E45" s="38" t="s">
        <v>60</v>
      </c>
      <c r="F45" s="36" t="s">
        <v>95</v>
      </c>
      <c r="G45" s="37">
        <v>0.57486693348896412</v>
      </c>
      <c r="I45" s="35" t="s">
        <v>59</v>
      </c>
      <c r="J45" s="36" t="s">
        <v>95</v>
      </c>
      <c r="K45" s="37">
        <v>0.33945673907883805</v>
      </c>
      <c r="M45" s="38" t="s">
        <v>60</v>
      </c>
      <c r="N45" s="36" t="s">
        <v>95</v>
      </c>
      <c r="O45" s="37">
        <v>0.18466535422221775</v>
      </c>
      <c r="Q45" s="35" t="s">
        <v>59</v>
      </c>
      <c r="R45" s="36" t="s">
        <v>95</v>
      </c>
      <c r="S45" s="37">
        <v>0.24049366472462269</v>
      </c>
      <c r="U45" s="38" t="s">
        <v>60</v>
      </c>
      <c r="V45" s="36" t="s">
        <v>95</v>
      </c>
      <c r="W45" s="37">
        <v>0.14776744841916301</v>
      </c>
      <c r="Y45" s="35" t="s">
        <v>59</v>
      </c>
      <c r="Z45" s="36" t="s">
        <v>95</v>
      </c>
      <c r="AA45" s="37">
        <v>0.21315110080507088</v>
      </c>
      <c r="AC45" s="38" t="s">
        <v>60</v>
      </c>
      <c r="AD45" s="36" t="s">
        <v>95</v>
      </c>
      <c r="AE45" s="37">
        <v>0.13314333222837035</v>
      </c>
      <c r="AG45" s="35" t="s">
        <v>59</v>
      </c>
      <c r="AH45" s="36" t="s">
        <v>95</v>
      </c>
      <c r="AI45" s="37">
        <v>0.18366971122060743</v>
      </c>
      <c r="AK45" s="38" t="s">
        <v>60</v>
      </c>
      <c r="AL45" s="36" t="s">
        <v>95</v>
      </c>
      <c r="AM45" s="37">
        <v>0.10929079861921304</v>
      </c>
      <c r="AO45" s="35" t="s">
        <v>59</v>
      </c>
      <c r="AP45" s="36" t="s">
        <v>95</v>
      </c>
      <c r="AQ45" s="37">
        <v>0.63731447675030095</v>
      </c>
      <c r="AS45" s="38" t="s">
        <v>60</v>
      </c>
      <c r="AT45" s="36" t="s">
        <v>95</v>
      </c>
      <c r="AU45" s="37">
        <v>0.39020157926674642</v>
      </c>
      <c r="AW45" s="35" t="s">
        <v>59</v>
      </c>
      <c r="AX45" s="36" t="s">
        <v>95</v>
      </c>
      <c r="AY45" s="37">
        <v>0.39682081202567832</v>
      </c>
      <c r="BA45" s="38" t="s">
        <v>60</v>
      </c>
      <c r="BB45" s="36" t="s">
        <v>95</v>
      </c>
      <c r="BC45" s="37">
        <v>0.24243413084758339</v>
      </c>
    </row>
    <row r="46" spans="1:55" x14ac:dyDescent="0.3">
      <c r="A46" s="35" t="s">
        <v>59</v>
      </c>
      <c r="B46" s="36" t="s">
        <v>96</v>
      </c>
      <c r="C46" s="37">
        <v>4.2924970498555037</v>
      </c>
      <c r="E46" s="38" t="s">
        <v>60</v>
      </c>
      <c r="F46" s="36" t="s">
        <v>96</v>
      </c>
      <c r="G46" s="37">
        <v>3.5160419827541771</v>
      </c>
      <c r="I46" s="35" t="s">
        <v>59</v>
      </c>
      <c r="J46" s="36" t="s">
        <v>96</v>
      </c>
      <c r="K46" s="37">
        <v>1.6868684382940831</v>
      </c>
      <c r="M46" s="38" t="s">
        <v>60</v>
      </c>
      <c r="N46" s="36" t="s">
        <v>96</v>
      </c>
      <c r="O46" s="37">
        <v>1.4306225284784613</v>
      </c>
      <c r="Q46" s="35" t="s">
        <v>59</v>
      </c>
      <c r="R46" s="36" t="s">
        <v>96</v>
      </c>
      <c r="S46" s="37">
        <v>0.99507558766320392</v>
      </c>
      <c r="U46" s="38" t="s">
        <v>60</v>
      </c>
      <c r="V46" s="36" t="s">
        <v>96</v>
      </c>
      <c r="W46" s="37">
        <v>0.80536903264004467</v>
      </c>
      <c r="Y46" s="35" t="s">
        <v>59</v>
      </c>
      <c r="Z46" s="36" t="s">
        <v>96</v>
      </c>
      <c r="AA46" s="37">
        <v>0.91906891014634651</v>
      </c>
      <c r="AC46" s="38" t="s">
        <v>60</v>
      </c>
      <c r="AD46" s="36" t="s">
        <v>96</v>
      </c>
      <c r="AE46" s="37">
        <v>0.74196727766840209</v>
      </c>
      <c r="AG46" s="35" t="s">
        <v>59</v>
      </c>
      <c r="AH46" s="36" t="s">
        <v>96</v>
      </c>
      <c r="AI46" s="37">
        <v>0.69148411375187024</v>
      </c>
      <c r="AK46" s="38" t="s">
        <v>60</v>
      </c>
      <c r="AL46" s="36" t="s">
        <v>96</v>
      </c>
      <c r="AM46" s="37">
        <v>0.53808314396726908</v>
      </c>
      <c r="AO46" s="35" t="s">
        <v>59</v>
      </c>
      <c r="AP46" s="36" t="s">
        <v>96</v>
      </c>
      <c r="AQ46" s="37">
        <v>2.6056286115614204</v>
      </c>
      <c r="AS46" s="38" t="s">
        <v>60</v>
      </c>
      <c r="AT46" s="36" t="s">
        <v>96</v>
      </c>
      <c r="AU46" s="37">
        <v>2.0854194542757156</v>
      </c>
      <c r="AW46" s="35" t="s">
        <v>59</v>
      </c>
      <c r="AX46" s="36" t="s">
        <v>96</v>
      </c>
      <c r="AY46" s="37">
        <v>1.6105530238982166</v>
      </c>
      <c r="BA46" s="38" t="s">
        <v>60</v>
      </c>
      <c r="BB46" s="36" t="s">
        <v>96</v>
      </c>
      <c r="BC46" s="37">
        <v>1.2800504216356712</v>
      </c>
    </row>
    <row r="47" spans="1:55" x14ac:dyDescent="0.3">
      <c r="A47" s="35" t="s">
        <v>59</v>
      </c>
      <c r="B47" s="36" t="s">
        <v>97</v>
      </c>
      <c r="C47" s="37">
        <v>0.44630856636570998</v>
      </c>
      <c r="E47" s="38" t="s">
        <v>60</v>
      </c>
      <c r="F47" s="36" t="s">
        <v>97</v>
      </c>
      <c r="G47" s="37">
        <v>0.37877043622062984</v>
      </c>
      <c r="I47" s="35" t="s">
        <v>59</v>
      </c>
      <c r="J47" s="36" t="s">
        <v>97</v>
      </c>
      <c r="K47" s="37">
        <v>4.9500696728823158E-2</v>
      </c>
      <c r="M47" s="38" t="s">
        <v>60</v>
      </c>
      <c r="N47" s="36" t="s">
        <v>97</v>
      </c>
      <c r="O47" s="37">
        <v>3.6278843073891183E-2</v>
      </c>
      <c r="Q47" s="35" t="s">
        <v>59</v>
      </c>
      <c r="R47" s="36" t="s">
        <v>97</v>
      </c>
      <c r="S47" s="37">
        <v>5.54956918536368E-2</v>
      </c>
      <c r="U47" s="38" t="s">
        <v>60</v>
      </c>
      <c r="V47" s="36" t="s">
        <v>97</v>
      </c>
      <c r="W47" s="37">
        <v>4.5677490985827962E-2</v>
      </c>
      <c r="Y47" s="35" t="s">
        <v>59</v>
      </c>
      <c r="Z47" s="36" t="s">
        <v>97</v>
      </c>
      <c r="AA47" s="37">
        <v>0.19218306815899916</v>
      </c>
      <c r="AC47" s="38" t="s">
        <v>60</v>
      </c>
      <c r="AD47" s="36" t="s">
        <v>97</v>
      </c>
      <c r="AE47" s="37">
        <v>0.17179344043392805</v>
      </c>
      <c r="AG47" s="35" t="s">
        <v>59</v>
      </c>
      <c r="AH47" s="36" t="s">
        <v>97</v>
      </c>
      <c r="AI47" s="37">
        <v>0.14912910962425086</v>
      </c>
      <c r="AK47" s="38" t="s">
        <v>60</v>
      </c>
      <c r="AL47" s="36" t="s">
        <v>97</v>
      </c>
      <c r="AM47" s="37">
        <v>0.12502066172698262</v>
      </c>
      <c r="AO47" s="35" t="s">
        <v>59</v>
      </c>
      <c r="AP47" s="36" t="s">
        <v>97</v>
      </c>
      <c r="AQ47" s="37">
        <v>0.3968078696368868</v>
      </c>
      <c r="AS47" s="38" t="s">
        <v>60</v>
      </c>
      <c r="AT47" s="36" t="s">
        <v>97</v>
      </c>
      <c r="AU47" s="37">
        <v>0.3424915931467386</v>
      </c>
      <c r="AW47" s="35" t="s">
        <v>59</v>
      </c>
      <c r="AX47" s="36" t="s">
        <v>97</v>
      </c>
      <c r="AY47" s="37">
        <v>0.34131217778325001</v>
      </c>
      <c r="BA47" s="38" t="s">
        <v>60</v>
      </c>
      <c r="BB47" s="36" t="s">
        <v>97</v>
      </c>
      <c r="BC47" s="37">
        <v>0.29681410216091064</v>
      </c>
    </row>
    <row r="48" spans="1:55" x14ac:dyDescent="0.3">
      <c r="A48" s="35" t="s">
        <v>59</v>
      </c>
      <c r="B48" s="36" t="s">
        <v>98</v>
      </c>
      <c r="C48" s="37">
        <v>2.6904438617419735</v>
      </c>
      <c r="E48" s="38" t="s">
        <v>60</v>
      </c>
      <c r="F48" s="36" t="s">
        <v>98</v>
      </c>
      <c r="G48" s="37">
        <v>1.9804378093232582</v>
      </c>
      <c r="I48" s="35" t="s">
        <v>59</v>
      </c>
      <c r="J48" s="36" t="s">
        <v>98</v>
      </c>
      <c r="K48" s="37">
        <v>1.1566361676647179</v>
      </c>
      <c r="M48" s="38" t="s">
        <v>60</v>
      </c>
      <c r="N48" s="36" t="s">
        <v>98</v>
      </c>
      <c r="O48" s="37">
        <v>0.81957315760040306</v>
      </c>
      <c r="Q48" s="35" t="s">
        <v>59</v>
      </c>
      <c r="R48" s="36" t="s">
        <v>98</v>
      </c>
      <c r="S48" s="37">
        <v>0.57481118298059686</v>
      </c>
      <c r="U48" s="38" t="s">
        <v>60</v>
      </c>
      <c r="V48" s="36" t="s">
        <v>98</v>
      </c>
      <c r="W48" s="37">
        <v>0.52107856505072281</v>
      </c>
      <c r="Y48" s="35" t="s">
        <v>59</v>
      </c>
      <c r="Z48" s="36" t="s">
        <v>98</v>
      </c>
      <c r="AA48" s="37">
        <v>0.48341555530525149</v>
      </c>
      <c r="AC48" s="38" t="s">
        <v>60</v>
      </c>
      <c r="AD48" s="36" t="s">
        <v>98</v>
      </c>
      <c r="AE48" s="37">
        <v>0.3704802227013882</v>
      </c>
      <c r="AG48" s="35" t="s">
        <v>59</v>
      </c>
      <c r="AH48" s="36" t="s">
        <v>98</v>
      </c>
      <c r="AI48" s="37">
        <v>0.47558095579140713</v>
      </c>
      <c r="AK48" s="38" t="s">
        <v>60</v>
      </c>
      <c r="AL48" s="36" t="s">
        <v>98</v>
      </c>
      <c r="AM48" s="37">
        <v>0.26930586397074407</v>
      </c>
      <c r="AO48" s="35" t="s">
        <v>59</v>
      </c>
      <c r="AP48" s="36" t="s">
        <v>98</v>
      </c>
      <c r="AQ48" s="37">
        <v>1.5338076940772556</v>
      </c>
      <c r="AS48" s="38" t="s">
        <v>60</v>
      </c>
      <c r="AT48" s="36" t="s">
        <v>98</v>
      </c>
      <c r="AU48" s="37">
        <v>1.1608646517228549</v>
      </c>
      <c r="AW48" s="35" t="s">
        <v>59</v>
      </c>
      <c r="AX48" s="36" t="s">
        <v>98</v>
      </c>
      <c r="AY48" s="37">
        <v>0.95899651109665862</v>
      </c>
      <c r="BA48" s="38" t="s">
        <v>60</v>
      </c>
      <c r="BB48" s="36" t="s">
        <v>98</v>
      </c>
      <c r="BC48" s="37">
        <v>0.63978608667213233</v>
      </c>
    </row>
    <row r="49" spans="1:55" x14ac:dyDescent="0.3">
      <c r="A49" s="35" t="s">
        <v>59</v>
      </c>
      <c r="B49" s="36" t="s">
        <v>99</v>
      </c>
      <c r="C49" s="37">
        <v>0.20072599843401653</v>
      </c>
      <c r="E49" s="38" t="s">
        <v>60</v>
      </c>
      <c r="F49" s="36" t="s">
        <v>99</v>
      </c>
      <c r="G49" s="37">
        <v>0.15118479229616388</v>
      </c>
      <c r="I49" s="35" t="s">
        <v>59</v>
      </c>
      <c r="J49" s="36" t="s">
        <v>99</v>
      </c>
      <c r="K49" s="37">
        <v>0.15954805595810856</v>
      </c>
      <c r="M49" s="38" t="s">
        <v>60</v>
      </c>
      <c r="N49" s="36" t="s">
        <v>99</v>
      </c>
      <c r="O49" s="37">
        <v>0.14827396870625539</v>
      </c>
      <c r="Q49" s="35" t="s">
        <v>59</v>
      </c>
      <c r="R49" s="36" t="s">
        <v>99</v>
      </c>
      <c r="S49" s="37">
        <v>3.0702397285355856E-2</v>
      </c>
      <c r="U49" s="38" t="s">
        <v>60</v>
      </c>
      <c r="V49" s="36" t="s">
        <v>99</v>
      </c>
      <c r="W49" s="37">
        <v>1.85927539573226E-2</v>
      </c>
      <c r="Y49" s="35" t="s">
        <v>59</v>
      </c>
      <c r="Z49" s="36" t="s">
        <v>99</v>
      </c>
      <c r="AA49" s="37">
        <v>7.2892472582216355E-3</v>
      </c>
      <c r="AC49" s="38" t="s">
        <v>60</v>
      </c>
      <c r="AD49" s="36" t="s">
        <v>99</v>
      </c>
      <c r="AE49" s="37">
        <v>-4.7484795157429639E-3</v>
      </c>
      <c r="AG49" s="35" t="s">
        <v>59</v>
      </c>
      <c r="AH49" s="36" t="s">
        <v>99</v>
      </c>
      <c r="AI49" s="37">
        <v>3.18629793233049E-3</v>
      </c>
      <c r="AK49" s="38" t="s">
        <v>60</v>
      </c>
      <c r="AL49" s="36" t="s">
        <v>99</v>
      </c>
      <c r="AM49" s="37">
        <v>-1.0933450851671155E-2</v>
      </c>
      <c r="AO49" s="35" t="s">
        <v>59</v>
      </c>
      <c r="AP49" s="36" t="s">
        <v>99</v>
      </c>
      <c r="AQ49" s="37">
        <v>4.1177942475907982E-2</v>
      </c>
      <c r="AS49" s="38" t="s">
        <v>60</v>
      </c>
      <c r="AT49" s="36" t="s">
        <v>99</v>
      </c>
      <c r="AU49" s="37">
        <v>2.9108235899084813E-3</v>
      </c>
      <c r="AW49" s="35" t="s">
        <v>59</v>
      </c>
      <c r="AX49" s="36" t="s">
        <v>99</v>
      </c>
      <c r="AY49" s="37">
        <v>1.0475545190552125E-2</v>
      </c>
      <c r="BA49" s="38" t="s">
        <v>60</v>
      </c>
      <c r="BB49" s="36" t="s">
        <v>99</v>
      </c>
      <c r="BC49" s="37">
        <v>-1.5681930367414117E-2</v>
      </c>
    </row>
    <row r="50" spans="1:55" x14ac:dyDescent="0.3">
      <c r="A50" s="35" t="s">
        <v>59</v>
      </c>
      <c r="B50" s="36" t="s">
        <v>100</v>
      </c>
      <c r="C50" s="37">
        <v>1.3826076527784585</v>
      </c>
      <c r="E50" s="38" t="s">
        <v>60</v>
      </c>
      <c r="F50" s="36" t="s">
        <v>100</v>
      </c>
      <c r="G50" s="37">
        <v>1.0594728200043415</v>
      </c>
      <c r="I50" s="35" t="s">
        <v>59</v>
      </c>
      <c r="J50" s="36" t="s">
        <v>100</v>
      </c>
      <c r="K50" s="37">
        <v>0.30664844618684722</v>
      </c>
      <c r="M50" s="38" t="s">
        <v>60</v>
      </c>
      <c r="N50" s="36" t="s">
        <v>100</v>
      </c>
      <c r="O50" s="37">
        <v>0.21666128022876169</v>
      </c>
      <c r="Q50" s="35" t="s">
        <v>59</v>
      </c>
      <c r="R50" s="36" t="s">
        <v>100</v>
      </c>
      <c r="S50" s="37">
        <v>0.31449208806781054</v>
      </c>
      <c r="U50" s="38" t="s">
        <v>60</v>
      </c>
      <c r="V50" s="36" t="s">
        <v>100</v>
      </c>
      <c r="W50" s="37">
        <v>0.24372613392815451</v>
      </c>
      <c r="Y50" s="35" t="s">
        <v>59</v>
      </c>
      <c r="Z50" s="36" t="s">
        <v>100</v>
      </c>
      <c r="AA50" s="37">
        <v>0.36760811128086379</v>
      </c>
      <c r="AC50" s="38" t="s">
        <v>60</v>
      </c>
      <c r="AD50" s="36" t="s">
        <v>100</v>
      </c>
      <c r="AE50" s="37">
        <v>0.29316513941858174</v>
      </c>
      <c r="AG50" s="35" t="s">
        <v>59</v>
      </c>
      <c r="AH50" s="36" t="s">
        <v>100</v>
      </c>
      <c r="AI50" s="37">
        <v>0.39385900724293693</v>
      </c>
      <c r="AK50" s="38" t="s">
        <v>60</v>
      </c>
      <c r="AL50" s="36" t="s">
        <v>100</v>
      </c>
      <c r="AM50" s="37">
        <v>0.30592026642884373</v>
      </c>
      <c r="AO50" s="35" t="s">
        <v>59</v>
      </c>
      <c r="AP50" s="36" t="s">
        <v>100</v>
      </c>
      <c r="AQ50" s="37">
        <v>1.0759592065916113</v>
      </c>
      <c r="AS50" s="38" t="s">
        <v>60</v>
      </c>
      <c r="AT50" s="36" t="s">
        <v>100</v>
      </c>
      <c r="AU50" s="37">
        <v>0.84281153977557999</v>
      </c>
      <c r="AW50" s="35" t="s">
        <v>59</v>
      </c>
      <c r="AX50" s="36" t="s">
        <v>100</v>
      </c>
      <c r="AY50" s="37">
        <v>0.76146711852380067</v>
      </c>
      <c r="BA50" s="38" t="s">
        <v>60</v>
      </c>
      <c r="BB50" s="36" t="s">
        <v>100</v>
      </c>
      <c r="BC50" s="37">
        <v>0.59908540584742553</v>
      </c>
    </row>
    <row r="51" spans="1:55" x14ac:dyDescent="0.3">
      <c r="A51" s="35" t="s">
        <v>59</v>
      </c>
      <c r="B51" s="36" t="s">
        <v>101</v>
      </c>
      <c r="C51" s="37">
        <v>1.5467213760385525</v>
      </c>
      <c r="E51" s="38" t="s">
        <v>60</v>
      </c>
      <c r="F51" s="36" t="s">
        <v>101</v>
      </c>
      <c r="G51" s="37">
        <v>1.0157827861337263</v>
      </c>
      <c r="I51" s="35" t="s">
        <v>59</v>
      </c>
      <c r="J51" s="36" t="s">
        <v>101</v>
      </c>
      <c r="K51" s="37">
        <v>0.39593068722343322</v>
      </c>
      <c r="M51" s="38" t="s">
        <v>60</v>
      </c>
      <c r="N51" s="36" t="s">
        <v>101</v>
      </c>
      <c r="O51" s="37">
        <v>0.26490274719451923</v>
      </c>
      <c r="Q51" s="35" t="s">
        <v>59</v>
      </c>
      <c r="R51" s="36" t="s">
        <v>101</v>
      </c>
      <c r="S51" s="37">
        <v>0.38213130342505242</v>
      </c>
      <c r="U51" s="38" t="s">
        <v>60</v>
      </c>
      <c r="V51" s="36" t="s">
        <v>101</v>
      </c>
      <c r="W51" s="37">
        <v>0.2306588927307483</v>
      </c>
      <c r="Y51" s="35" t="s">
        <v>59</v>
      </c>
      <c r="Z51" s="36" t="s">
        <v>101</v>
      </c>
      <c r="AA51" s="37">
        <v>0.39180271537256361</v>
      </c>
      <c r="AC51" s="38" t="s">
        <v>60</v>
      </c>
      <c r="AD51" s="36" t="s">
        <v>101</v>
      </c>
      <c r="AE51" s="37">
        <v>0.27308509358219557</v>
      </c>
      <c r="AG51" s="35" t="s">
        <v>59</v>
      </c>
      <c r="AH51" s="36" t="s">
        <v>101</v>
      </c>
      <c r="AI51" s="37">
        <v>0.37685667001750323</v>
      </c>
      <c r="AK51" s="38" t="s">
        <v>60</v>
      </c>
      <c r="AL51" s="36" t="s">
        <v>101</v>
      </c>
      <c r="AM51" s="37">
        <v>0.2471360526262632</v>
      </c>
      <c r="AO51" s="35" t="s">
        <v>59</v>
      </c>
      <c r="AP51" s="36" t="s">
        <v>101</v>
      </c>
      <c r="AQ51" s="37">
        <v>1.1507906888151194</v>
      </c>
      <c r="AS51" s="38" t="s">
        <v>60</v>
      </c>
      <c r="AT51" s="36" t="s">
        <v>101</v>
      </c>
      <c r="AU51" s="37">
        <v>0.75088003893920696</v>
      </c>
      <c r="AW51" s="35" t="s">
        <v>59</v>
      </c>
      <c r="AX51" s="36" t="s">
        <v>101</v>
      </c>
      <c r="AY51" s="37">
        <v>0.76865938539006684</v>
      </c>
      <c r="BA51" s="38" t="s">
        <v>60</v>
      </c>
      <c r="BB51" s="36" t="s">
        <v>101</v>
      </c>
      <c r="BC51" s="37">
        <v>0.52022114620845872</v>
      </c>
    </row>
    <row r="52" spans="1:55" x14ac:dyDescent="0.3">
      <c r="A52" s="35" t="s">
        <v>59</v>
      </c>
      <c r="B52" s="36" t="s">
        <v>102</v>
      </c>
      <c r="C52" s="37">
        <v>0.2171048089908531</v>
      </c>
      <c r="E52" s="38" t="s">
        <v>60</v>
      </c>
      <c r="F52" s="36" t="s">
        <v>102</v>
      </c>
      <c r="G52" s="37">
        <v>-0.2733230755928332</v>
      </c>
      <c r="I52" s="35" t="s">
        <v>59</v>
      </c>
      <c r="J52" s="36" t="s">
        <v>102</v>
      </c>
      <c r="K52" s="37">
        <v>4.2976440563313859E-2</v>
      </c>
      <c r="M52" s="38" t="s">
        <v>60</v>
      </c>
      <c r="N52" s="36" t="s">
        <v>102</v>
      </c>
      <c r="O52" s="37">
        <v>-7.0712843403494652E-2</v>
      </c>
      <c r="Q52" s="35" t="s">
        <v>59</v>
      </c>
      <c r="R52" s="36" t="s">
        <v>102</v>
      </c>
      <c r="S52" s="37">
        <v>0.17543467806409307</v>
      </c>
      <c r="U52" s="38" t="s">
        <v>60</v>
      </c>
      <c r="V52" s="36" t="s">
        <v>102</v>
      </c>
      <c r="W52" s="37">
        <v>1.3798932419793491E-2</v>
      </c>
      <c r="Y52" s="35" t="s">
        <v>59</v>
      </c>
      <c r="Z52" s="36" t="s">
        <v>102</v>
      </c>
      <c r="AA52" s="37">
        <v>1.8175081483300659E-3</v>
      </c>
      <c r="AC52" s="38" t="s">
        <v>60</v>
      </c>
      <c r="AD52" s="36" t="s">
        <v>102</v>
      </c>
      <c r="AE52" s="37">
        <v>-0.12862331156567458</v>
      </c>
      <c r="AG52" s="35" t="s">
        <v>59</v>
      </c>
      <c r="AH52" s="36" t="s">
        <v>102</v>
      </c>
      <c r="AI52" s="37">
        <v>-3.1238177848838256E-3</v>
      </c>
      <c r="AK52" s="38" t="s">
        <v>60</v>
      </c>
      <c r="AL52" s="36" t="s">
        <v>102</v>
      </c>
      <c r="AM52" s="37">
        <v>-8.7785853043457457E-2</v>
      </c>
      <c r="AO52" s="35" t="s">
        <v>59</v>
      </c>
      <c r="AP52" s="36" t="s">
        <v>102</v>
      </c>
      <c r="AQ52" s="37">
        <v>0.17412836842753932</v>
      </c>
      <c r="AS52" s="38" t="s">
        <v>60</v>
      </c>
      <c r="AT52" s="36" t="s">
        <v>102</v>
      </c>
      <c r="AU52" s="37">
        <v>-0.20261023218933855</v>
      </c>
      <c r="AW52" s="35" t="s">
        <v>59</v>
      </c>
      <c r="AX52" s="36" t="s">
        <v>102</v>
      </c>
      <c r="AY52" s="37">
        <v>-1.3063096365537596E-3</v>
      </c>
      <c r="BA52" s="38" t="s">
        <v>60</v>
      </c>
      <c r="BB52" s="36" t="s">
        <v>102</v>
      </c>
      <c r="BC52" s="37">
        <v>-0.21640916460913204</v>
      </c>
    </row>
    <row r="53" spans="1:55" x14ac:dyDescent="0.3">
      <c r="A53" s="35" t="s">
        <v>59</v>
      </c>
      <c r="B53" s="36" t="s">
        <v>103</v>
      </c>
      <c r="C53" s="37">
        <v>1.9631161648188036</v>
      </c>
      <c r="E53" s="38" t="s">
        <v>60</v>
      </c>
      <c r="F53" s="36" t="s">
        <v>103</v>
      </c>
      <c r="G53" s="37">
        <v>1.2770868043823094</v>
      </c>
      <c r="I53" s="35" t="s">
        <v>59</v>
      </c>
      <c r="J53" s="36" t="s">
        <v>103</v>
      </c>
      <c r="K53" s="37">
        <v>0.40146388289758644</v>
      </c>
      <c r="M53" s="38" t="s">
        <v>60</v>
      </c>
      <c r="N53" s="36" t="s">
        <v>103</v>
      </c>
      <c r="O53" s="37">
        <v>0.25382620800874672</v>
      </c>
      <c r="Q53" s="35" t="s">
        <v>59</v>
      </c>
      <c r="R53" s="36" t="s">
        <v>103</v>
      </c>
      <c r="S53" s="37">
        <v>0.55834788212905095</v>
      </c>
      <c r="U53" s="38" t="s">
        <v>60</v>
      </c>
      <c r="V53" s="36" t="s">
        <v>103</v>
      </c>
      <c r="W53" s="37">
        <v>0.37370300122333078</v>
      </c>
      <c r="Y53" s="35" t="s">
        <v>59</v>
      </c>
      <c r="Z53" s="36" t="s">
        <v>103</v>
      </c>
      <c r="AA53" s="37">
        <v>0.48557579359591641</v>
      </c>
      <c r="AC53" s="38" t="s">
        <v>60</v>
      </c>
      <c r="AD53" s="36" t="s">
        <v>103</v>
      </c>
      <c r="AE53" s="37">
        <v>0.29546107146188583</v>
      </c>
      <c r="AG53" s="35" t="s">
        <v>59</v>
      </c>
      <c r="AH53" s="36" t="s">
        <v>103</v>
      </c>
      <c r="AI53" s="37">
        <v>0.5177286061962495</v>
      </c>
      <c r="AK53" s="38" t="s">
        <v>60</v>
      </c>
      <c r="AL53" s="36" t="s">
        <v>103</v>
      </c>
      <c r="AM53" s="37">
        <v>0.35409652368834599</v>
      </c>
      <c r="AO53" s="35" t="s">
        <v>59</v>
      </c>
      <c r="AP53" s="36" t="s">
        <v>103</v>
      </c>
      <c r="AQ53" s="37">
        <v>1.5616522819212171</v>
      </c>
      <c r="AS53" s="38" t="s">
        <v>60</v>
      </c>
      <c r="AT53" s="36" t="s">
        <v>103</v>
      </c>
      <c r="AU53" s="37">
        <v>1.0232605963735626</v>
      </c>
      <c r="AW53" s="35" t="s">
        <v>59</v>
      </c>
      <c r="AX53" s="36" t="s">
        <v>103</v>
      </c>
      <c r="AY53" s="37">
        <v>1.003304399792166</v>
      </c>
      <c r="BA53" s="38" t="s">
        <v>60</v>
      </c>
      <c r="BB53" s="36" t="s">
        <v>103</v>
      </c>
      <c r="BC53" s="37">
        <v>0.64955759515023181</v>
      </c>
    </row>
    <row r="54" spans="1:55" x14ac:dyDescent="0.3">
      <c r="A54" s="35" t="s">
        <v>59</v>
      </c>
      <c r="B54" s="36" t="s">
        <v>104</v>
      </c>
      <c r="C54" s="37">
        <v>1.7623720005982875</v>
      </c>
      <c r="E54" s="38" t="s">
        <v>60</v>
      </c>
      <c r="F54" s="36" t="s">
        <v>104</v>
      </c>
      <c r="G54" s="37">
        <v>0.68088382318763152</v>
      </c>
      <c r="I54" s="35" t="s">
        <v>59</v>
      </c>
      <c r="J54" s="36" t="s">
        <v>104</v>
      </c>
      <c r="K54" s="37">
        <v>0.41521352655223703</v>
      </c>
      <c r="M54" s="38" t="s">
        <v>60</v>
      </c>
      <c r="N54" s="36" t="s">
        <v>104</v>
      </c>
      <c r="O54" s="37">
        <v>0.13185827900272362</v>
      </c>
      <c r="Q54" s="35" t="s">
        <v>59</v>
      </c>
      <c r="R54" s="36" t="s">
        <v>104</v>
      </c>
      <c r="S54" s="37">
        <v>0.44687624602415404</v>
      </c>
      <c r="U54" s="38" t="s">
        <v>60</v>
      </c>
      <c r="V54" s="36" t="s">
        <v>104</v>
      </c>
      <c r="W54" s="37">
        <v>0.20897748736642963</v>
      </c>
      <c r="Y54" s="35" t="s">
        <v>59</v>
      </c>
      <c r="Z54" s="36" t="s">
        <v>104</v>
      </c>
      <c r="AA54" s="37">
        <v>0.43098402880244463</v>
      </c>
      <c r="AC54" s="38" t="s">
        <v>60</v>
      </c>
      <c r="AD54" s="36" t="s">
        <v>104</v>
      </c>
      <c r="AE54" s="37">
        <v>0.21237027600222327</v>
      </c>
      <c r="AG54" s="35" t="s">
        <v>59</v>
      </c>
      <c r="AH54" s="36" t="s">
        <v>104</v>
      </c>
      <c r="AI54" s="37">
        <v>0.46929819921945165</v>
      </c>
      <c r="AK54" s="38" t="s">
        <v>60</v>
      </c>
      <c r="AL54" s="36" t="s">
        <v>104</v>
      </c>
      <c r="AM54" s="37">
        <v>0.1276777808162548</v>
      </c>
      <c r="AO54" s="35" t="s">
        <v>59</v>
      </c>
      <c r="AP54" s="36" t="s">
        <v>104</v>
      </c>
      <c r="AQ54" s="37">
        <v>1.3471584740460503</v>
      </c>
      <c r="AS54" s="38" t="s">
        <v>60</v>
      </c>
      <c r="AT54" s="36" t="s">
        <v>104</v>
      </c>
      <c r="AU54" s="37">
        <v>0.54902554418490768</v>
      </c>
      <c r="AW54" s="35" t="s">
        <v>59</v>
      </c>
      <c r="AX54" s="36" t="s">
        <v>104</v>
      </c>
      <c r="AY54" s="37">
        <v>0.90028222802189628</v>
      </c>
      <c r="BA54" s="38" t="s">
        <v>60</v>
      </c>
      <c r="BB54" s="36" t="s">
        <v>104</v>
      </c>
      <c r="BC54" s="37">
        <v>0.34004805681847805</v>
      </c>
    </row>
    <row r="55" spans="1:55" x14ac:dyDescent="0.3">
      <c r="A55" s="35" t="s">
        <v>59</v>
      </c>
      <c r="B55" s="36" t="s">
        <v>105</v>
      </c>
      <c r="C55" s="37">
        <v>2.8757515261042945</v>
      </c>
      <c r="E55" s="38" t="s">
        <v>60</v>
      </c>
      <c r="F55" s="36" t="s">
        <v>105</v>
      </c>
      <c r="G55" s="37">
        <v>2.2223268563508456</v>
      </c>
      <c r="I55" s="35" t="s">
        <v>59</v>
      </c>
      <c r="J55" s="36" t="s">
        <v>105</v>
      </c>
      <c r="K55" s="37">
        <v>1.5845757716796987</v>
      </c>
      <c r="M55" s="38" t="s">
        <v>60</v>
      </c>
      <c r="N55" s="36" t="s">
        <v>105</v>
      </c>
      <c r="O55" s="37">
        <v>1.2077457058655252</v>
      </c>
      <c r="Q55" s="35" t="s">
        <v>59</v>
      </c>
      <c r="R55" s="36" t="s">
        <v>105</v>
      </c>
      <c r="S55" s="37">
        <v>0.58619414252819046</v>
      </c>
      <c r="U55" s="38" t="s">
        <v>60</v>
      </c>
      <c r="V55" s="36" t="s">
        <v>105</v>
      </c>
      <c r="W55" s="37">
        <v>0.51393725047496941</v>
      </c>
      <c r="Y55" s="35" t="s">
        <v>59</v>
      </c>
      <c r="Z55" s="36" t="s">
        <v>105</v>
      </c>
      <c r="AA55" s="37">
        <v>0.28137343579055207</v>
      </c>
      <c r="AC55" s="38" t="s">
        <v>60</v>
      </c>
      <c r="AD55" s="36" t="s">
        <v>105</v>
      </c>
      <c r="AE55" s="37">
        <v>0.2258456977327421</v>
      </c>
      <c r="AG55" s="35" t="s">
        <v>59</v>
      </c>
      <c r="AH55" s="36" t="s">
        <v>105</v>
      </c>
      <c r="AI55" s="37">
        <v>0.42360817610585355</v>
      </c>
      <c r="AK55" s="38" t="s">
        <v>60</v>
      </c>
      <c r="AL55" s="36" t="s">
        <v>105</v>
      </c>
      <c r="AM55" s="37">
        <v>0.27479820227760898</v>
      </c>
      <c r="AO55" s="35" t="s">
        <v>59</v>
      </c>
      <c r="AP55" s="36" t="s">
        <v>105</v>
      </c>
      <c r="AQ55" s="37">
        <v>1.2911757544245961</v>
      </c>
      <c r="AS55" s="38" t="s">
        <v>60</v>
      </c>
      <c r="AT55" s="36" t="s">
        <v>105</v>
      </c>
      <c r="AU55" s="37">
        <v>1.0145811504853204</v>
      </c>
      <c r="AW55" s="35" t="s">
        <v>59</v>
      </c>
      <c r="AX55" s="36" t="s">
        <v>105</v>
      </c>
      <c r="AY55" s="37">
        <v>0.70498161189640562</v>
      </c>
      <c r="BA55" s="38" t="s">
        <v>60</v>
      </c>
      <c r="BB55" s="36" t="s">
        <v>105</v>
      </c>
      <c r="BC55" s="37">
        <v>0.50064390001035108</v>
      </c>
    </row>
    <row r="56" spans="1:55" x14ac:dyDescent="0.3">
      <c r="A56" s="35" t="s">
        <v>59</v>
      </c>
      <c r="B56" s="36" t="s">
        <v>106</v>
      </c>
      <c r="C56" s="37">
        <v>0.25522631258480205</v>
      </c>
      <c r="E56" s="38" t="s">
        <v>60</v>
      </c>
      <c r="F56" s="36" t="s">
        <v>106</v>
      </c>
      <c r="G56" s="37">
        <v>0.2055072621007428</v>
      </c>
      <c r="I56" s="35" t="s">
        <v>59</v>
      </c>
      <c r="J56" s="36" t="s">
        <v>106</v>
      </c>
      <c r="K56" s="37">
        <v>4.3864310086364572E-2</v>
      </c>
      <c r="M56" s="38" t="s">
        <v>60</v>
      </c>
      <c r="N56" s="36" t="s">
        <v>106</v>
      </c>
      <c r="O56" s="37">
        <v>3.4447760211059705E-2</v>
      </c>
      <c r="Q56" s="35" t="s">
        <v>59</v>
      </c>
      <c r="R56" s="36" t="s">
        <v>106</v>
      </c>
      <c r="S56" s="37">
        <v>5.1693757197067938E-2</v>
      </c>
      <c r="U56" s="38" t="s">
        <v>60</v>
      </c>
      <c r="V56" s="36" t="s">
        <v>106</v>
      </c>
      <c r="W56" s="37">
        <v>4.2568360291285301E-2</v>
      </c>
      <c r="Y56" s="35" t="s">
        <v>59</v>
      </c>
      <c r="Z56" s="36" t="s">
        <v>106</v>
      </c>
      <c r="AA56" s="37">
        <v>8.0659972349153466E-2</v>
      </c>
      <c r="AC56" s="38" t="s">
        <v>60</v>
      </c>
      <c r="AD56" s="36" t="s">
        <v>106</v>
      </c>
      <c r="AE56" s="37">
        <v>6.5372650416943415E-2</v>
      </c>
      <c r="AG56" s="35" t="s">
        <v>59</v>
      </c>
      <c r="AH56" s="36" t="s">
        <v>106</v>
      </c>
      <c r="AI56" s="37">
        <v>7.9008272952216102E-2</v>
      </c>
      <c r="AK56" s="38" t="s">
        <v>60</v>
      </c>
      <c r="AL56" s="36" t="s">
        <v>106</v>
      </c>
      <c r="AM56" s="37">
        <v>6.3118491181454378E-2</v>
      </c>
      <c r="AO56" s="35" t="s">
        <v>59</v>
      </c>
      <c r="AP56" s="36" t="s">
        <v>106</v>
      </c>
      <c r="AQ56" s="37">
        <v>0.21136200249843751</v>
      </c>
      <c r="AS56" s="38" t="s">
        <v>60</v>
      </c>
      <c r="AT56" s="36" t="s">
        <v>106</v>
      </c>
      <c r="AU56" s="37">
        <v>0.17105950188968311</v>
      </c>
      <c r="AW56" s="35" t="s">
        <v>59</v>
      </c>
      <c r="AX56" s="36" t="s">
        <v>106</v>
      </c>
      <c r="AY56" s="37">
        <v>0.15966824530136958</v>
      </c>
      <c r="BA56" s="38" t="s">
        <v>60</v>
      </c>
      <c r="BB56" s="36" t="s">
        <v>106</v>
      </c>
      <c r="BC56" s="37">
        <v>0.12849114159839781</v>
      </c>
    </row>
    <row r="57" spans="1:55" x14ac:dyDescent="0.3">
      <c r="A57" s="35" t="s">
        <v>59</v>
      </c>
      <c r="B57" s="36" t="s">
        <v>107</v>
      </c>
      <c r="C57" s="37">
        <v>0</v>
      </c>
      <c r="E57" s="38" t="s">
        <v>60</v>
      </c>
      <c r="F57" s="36" t="s">
        <v>107</v>
      </c>
      <c r="G57" s="37">
        <v>0</v>
      </c>
      <c r="I57" s="35" t="s">
        <v>59</v>
      </c>
      <c r="J57" s="36" t="s">
        <v>107</v>
      </c>
      <c r="K57" s="37">
        <v>0</v>
      </c>
      <c r="M57" s="38" t="s">
        <v>60</v>
      </c>
      <c r="N57" s="36" t="s">
        <v>107</v>
      </c>
      <c r="O57" s="37">
        <v>0</v>
      </c>
      <c r="Q57" s="35" t="s">
        <v>59</v>
      </c>
      <c r="R57" s="36" t="s">
        <v>107</v>
      </c>
      <c r="S57" s="37">
        <v>0</v>
      </c>
      <c r="U57" s="38" t="s">
        <v>60</v>
      </c>
      <c r="V57" s="36" t="s">
        <v>107</v>
      </c>
      <c r="W57" s="37">
        <v>0</v>
      </c>
      <c r="Y57" s="35" t="s">
        <v>59</v>
      </c>
      <c r="Z57" s="36" t="s">
        <v>107</v>
      </c>
      <c r="AA57" s="37">
        <v>0</v>
      </c>
      <c r="AC57" s="38" t="s">
        <v>60</v>
      </c>
      <c r="AD57" s="36" t="s">
        <v>107</v>
      </c>
      <c r="AE57" s="37">
        <v>0</v>
      </c>
      <c r="AG57" s="35" t="s">
        <v>59</v>
      </c>
      <c r="AH57" s="36" t="s">
        <v>107</v>
      </c>
      <c r="AI57" s="37">
        <v>0</v>
      </c>
      <c r="AK57" s="38" t="s">
        <v>60</v>
      </c>
      <c r="AL57" s="36" t="s">
        <v>107</v>
      </c>
      <c r="AM57" s="37">
        <v>0</v>
      </c>
      <c r="AO57" s="35" t="s">
        <v>59</v>
      </c>
      <c r="AP57" s="36" t="s">
        <v>107</v>
      </c>
      <c r="AQ57" s="37">
        <v>0</v>
      </c>
      <c r="AS57" s="38" t="s">
        <v>60</v>
      </c>
      <c r="AT57" s="36" t="s">
        <v>107</v>
      </c>
      <c r="AU57" s="37">
        <v>0</v>
      </c>
      <c r="AW57" s="35" t="s">
        <v>59</v>
      </c>
      <c r="AX57" s="36" t="s">
        <v>107</v>
      </c>
      <c r="AY57" s="37">
        <v>0</v>
      </c>
      <c r="BA57" s="38" t="s">
        <v>60</v>
      </c>
      <c r="BB57" s="36" t="s">
        <v>107</v>
      </c>
      <c r="BC57" s="37">
        <v>0</v>
      </c>
    </row>
    <row r="58" spans="1:55" x14ac:dyDescent="0.3">
      <c r="A58" s="35" t="s">
        <v>59</v>
      </c>
      <c r="B58" s="36" t="s">
        <v>108</v>
      </c>
      <c r="C58" s="37">
        <v>1.0403867152804598</v>
      </c>
      <c r="E58" s="38" t="s">
        <v>60</v>
      </c>
      <c r="F58" s="36" t="s">
        <v>108</v>
      </c>
      <c r="G58" s="37">
        <v>0.71592597516221312</v>
      </c>
      <c r="I58" s="35" t="s">
        <v>59</v>
      </c>
      <c r="J58" s="36" t="s">
        <v>108</v>
      </c>
      <c r="K58" s="37">
        <v>0.16734732822208032</v>
      </c>
      <c r="M58" s="38" t="s">
        <v>60</v>
      </c>
      <c r="N58" s="36" t="s">
        <v>108</v>
      </c>
      <c r="O58" s="37">
        <v>0.10106399579709542</v>
      </c>
      <c r="Q58" s="35" t="s">
        <v>59</v>
      </c>
      <c r="R58" s="36" t="s">
        <v>108</v>
      </c>
      <c r="S58" s="37">
        <v>0.28351930392138736</v>
      </c>
      <c r="U58" s="38" t="s">
        <v>60</v>
      </c>
      <c r="V58" s="36" t="s">
        <v>108</v>
      </c>
      <c r="W58" s="37">
        <v>0.19842548034515281</v>
      </c>
      <c r="Y58" s="35" t="s">
        <v>59</v>
      </c>
      <c r="Z58" s="36" t="s">
        <v>108</v>
      </c>
      <c r="AA58" s="37">
        <v>0.27884276486403747</v>
      </c>
      <c r="AC58" s="38" t="s">
        <v>60</v>
      </c>
      <c r="AD58" s="36" t="s">
        <v>108</v>
      </c>
      <c r="AE58" s="37">
        <v>0.20821431485077158</v>
      </c>
      <c r="AG58" s="35" t="s">
        <v>59</v>
      </c>
      <c r="AH58" s="36" t="s">
        <v>108</v>
      </c>
      <c r="AI58" s="37">
        <v>0.31067731827295464</v>
      </c>
      <c r="AK58" s="38" t="s">
        <v>60</v>
      </c>
      <c r="AL58" s="36" t="s">
        <v>108</v>
      </c>
      <c r="AM58" s="37">
        <v>0.20822218416919339</v>
      </c>
      <c r="AO58" s="35" t="s">
        <v>59</v>
      </c>
      <c r="AP58" s="36" t="s">
        <v>108</v>
      </c>
      <c r="AQ58" s="37">
        <v>0.87303938705837947</v>
      </c>
      <c r="AS58" s="38" t="s">
        <v>60</v>
      </c>
      <c r="AT58" s="36" t="s">
        <v>108</v>
      </c>
      <c r="AU58" s="37">
        <v>0.61486197936511777</v>
      </c>
      <c r="AW58" s="35" t="s">
        <v>59</v>
      </c>
      <c r="AX58" s="36" t="s">
        <v>108</v>
      </c>
      <c r="AY58" s="37">
        <v>0.58952008313699211</v>
      </c>
      <c r="BA58" s="38" t="s">
        <v>60</v>
      </c>
      <c r="BB58" s="36" t="s">
        <v>108</v>
      </c>
      <c r="BC58" s="37">
        <v>0.41643649901996493</v>
      </c>
    </row>
    <row r="59" spans="1:55" x14ac:dyDescent="0.3">
      <c r="A59" s="35" t="s">
        <v>59</v>
      </c>
      <c r="B59" s="36" t="s">
        <v>109</v>
      </c>
      <c r="C59" s="37">
        <v>0.19252771068755292</v>
      </c>
      <c r="E59" s="38" t="s">
        <v>60</v>
      </c>
      <c r="F59" s="36" t="s">
        <v>109</v>
      </c>
      <c r="G59" s="37">
        <v>0.11177759938174524</v>
      </c>
      <c r="I59" s="35" t="s">
        <v>59</v>
      </c>
      <c r="J59" s="36" t="s">
        <v>109</v>
      </c>
      <c r="K59" s="37">
        <v>4.6722440096099001E-2</v>
      </c>
      <c r="M59" s="38" t="s">
        <v>60</v>
      </c>
      <c r="N59" s="36" t="s">
        <v>109</v>
      </c>
      <c r="O59" s="37">
        <v>3.7453927810975236E-2</v>
      </c>
      <c r="Q59" s="35" t="s">
        <v>59</v>
      </c>
      <c r="R59" s="36" t="s">
        <v>109</v>
      </c>
      <c r="S59" s="37">
        <v>5.6882863972831904E-2</v>
      </c>
      <c r="U59" s="38" t="s">
        <v>60</v>
      </c>
      <c r="V59" s="36" t="s">
        <v>109</v>
      </c>
      <c r="W59" s="37">
        <v>2.9257857526041521E-2</v>
      </c>
      <c r="Y59" s="35" t="s">
        <v>59</v>
      </c>
      <c r="Z59" s="36" t="s">
        <v>109</v>
      </c>
      <c r="AA59" s="37">
        <v>4.3024682286742152E-2</v>
      </c>
      <c r="AC59" s="38" t="s">
        <v>60</v>
      </c>
      <c r="AD59" s="36" t="s">
        <v>109</v>
      </c>
      <c r="AE59" s="37">
        <v>1.9840371917131682E-2</v>
      </c>
      <c r="AG59" s="35" t="s">
        <v>59</v>
      </c>
      <c r="AH59" s="36" t="s">
        <v>109</v>
      </c>
      <c r="AI59" s="37">
        <v>4.5897724331879892E-2</v>
      </c>
      <c r="AK59" s="38" t="s">
        <v>60</v>
      </c>
      <c r="AL59" s="36" t="s">
        <v>109</v>
      </c>
      <c r="AM59" s="37">
        <v>2.5225442127596837E-2</v>
      </c>
      <c r="AO59" s="35" t="s">
        <v>59</v>
      </c>
      <c r="AP59" s="36" t="s">
        <v>109</v>
      </c>
      <c r="AQ59" s="37">
        <v>0.14580527059145396</v>
      </c>
      <c r="AS59" s="38" t="s">
        <v>60</v>
      </c>
      <c r="AT59" s="36" t="s">
        <v>109</v>
      </c>
      <c r="AU59" s="37">
        <v>7.4323671570770036E-2</v>
      </c>
      <c r="AW59" s="35" t="s">
        <v>59</v>
      </c>
      <c r="AX59" s="36" t="s">
        <v>109</v>
      </c>
      <c r="AY59" s="37">
        <v>8.8922406618622052E-2</v>
      </c>
      <c r="BA59" s="38" t="s">
        <v>60</v>
      </c>
      <c r="BB59" s="36" t="s">
        <v>109</v>
      </c>
      <c r="BC59" s="37">
        <v>4.5065814044728522E-2</v>
      </c>
    </row>
    <row r="60" spans="1:55" x14ac:dyDescent="0.3">
      <c r="A60" s="35" t="s">
        <v>59</v>
      </c>
      <c r="B60" s="36" t="s">
        <v>110</v>
      </c>
      <c r="C60" s="37">
        <v>3.5949586283300268</v>
      </c>
      <c r="E60" s="38" t="s">
        <v>60</v>
      </c>
      <c r="F60" s="36" t="s">
        <v>110</v>
      </c>
      <c r="G60" s="37">
        <v>1.7795618454558133</v>
      </c>
      <c r="I60" s="35" t="s">
        <v>59</v>
      </c>
      <c r="J60" s="36" t="s">
        <v>110</v>
      </c>
      <c r="K60" s="37">
        <v>0.73435013206484401</v>
      </c>
      <c r="M60" s="38" t="s">
        <v>60</v>
      </c>
      <c r="N60" s="36" t="s">
        <v>110</v>
      </c>
      <c r="O60" s="37">
        <v>0.31805977269217101</v>
      </c>
      <c r="Q60" s="35" t="s">
        <v>59</v>
      </c>
      <c r="R60" s="36" t="s">
        <v>110</v>
      </c>
      <c r="S60" s="37">
        <v>0.57186682209849282</v>
      </c>
      <c r="U60" s="38" t="s">
        <v>60</v>
      </c>
      <c r="V60" s="36" t="s">
        <v>110</v>
      </c>
      <c r="W60" s="37">
        <v>0.26254234104576196</v>
      </c>
      <c r="Y60" s="35" t="s">
        <v>59</v>
      </c>
      <c r="Z60" s="36" t="s">
        <v>110</v>
      </c>
      <c r="AA60" s="37">
        <v>1.3742579333854663</v>
      </c>
      <c r="AC60" s="38" t="s">
        <v>60</v>
      </c>
      <c r="AD60" s="36" t="s">
        <v>110</v>
      </c>
      <c r="AE60" s="37">
        <v>0.79388837194513295</v>
      </c>
      <c r="AG60" s="35" t="s">
        <v>59</v>
      </c>
      <c r="AH60" s="36" t="s">
        <v>110</v>
      </c>
      <c r="AI60" s="37">
        <v>0.9144837407812233</v>
      </c>
      <c r="AK60" s="38" t="s">
        <v>60</v>
      </c>
      <c r="AL60" s="36" t="s">
        <v>110</v>
      </c>
      <c r="AM60" s="37">
        <v>0.40507135977274855</v>
      </c>
      <c r="AO60" s="35" t="s">
        <v>59</v>
      </c>
      <c r="AP60" s="36" t="s">
        <v>110</v>
      </c>
      <c r="AQ60" s="37">
        <v>2.8606084962651823</v>
      </c>
      <c r="AS60" s="38" t="s">
        <v>60</v>
      </c>
      <c r="AT60" s="36" t="s">
        <v>110</v>
      </c>
      <c r="AU60" s="37">
        <v>1.4615020727636434</v>
      </c>
      <c r="AW60" s="35" t="s">
        <v>59</v>
      </c>
      <c r="AX60" s="36" t="s">
        <v>110</v>
      </c>
      <c r="AY60" s="37">
        <v>2.2887416741666895</v>
      </c>
      <c r="BA60" s="38" t="s">
        <v>60</v>
      </c>
      <c r="BB60" s="36" t="s">
        <v>110</v>
      </c>
      <c r="BC60" s="37">
        <v>1.1989597317178815</v>
      </c>
    </row>
    <row r="61" spans="1:55" x14ac:dyDescent="0.3">
      <c r="A61" s="35" t="s">
        <v>59</v>
      </c>
      <c r="B61" s="36" t="s">
        <v>111</v>
      </c>
      <c r="C61" s="37">
        <v>0</v>
      </c>
      <c r="E61" s="38" t="s">
        <v>60</v>
      </c>
      <c r="F61" s="36" t="s">
        <v>111</v>
      </c>
      <c r="G61" s="37">
        <v>0</v>
      </c>
      <c r="I61" s="35" t="s">
        <v>59</v>
      </c>
      <c r="J61" s="36" t="s">
        <v>111</v>
      </c>
      <c r="K61" s="37">
        <v>0</v>
      </c>
      <c r="M61" s="38" t="s">
        <v>60</v>
      </c>
      <c r="N61" s="36" t="s">
        <v>111</v>
      </c>
      <c r="O61" s="37">
        <v>0</v>
      </c>
      <c r="Q61" s="35" t="s">
        <v>59</v>
      </c>
      <c r="R61" s="36" t="s">
        <v>111</v>
      </c>
      <c r="S61" s="37">
        <v>0</v>
      </c>
      <c r="U61" s="38" t="s">
        <v>60</v>
      </c>
      <c r="V61" s="36" t="s">
        <v>111</v>
      </c>
      <c r="W61" s="37">
        <v>0</v>
      </c>
      <c r="Y61" s="35" t="s">
        <v>59</v>
      </c>
      <c r="Z61" s="36" t="s">
        <v>111</v>
      </c>
      <c r="AA61" s="37">
        <v>0</v>
      </c>
      <c r="AC61" s="38" t="s">
        <v>60</v>
      </c>
      <c r="AD61" s="36" t="s">
        <v>111</v>
      </c>
      <c r="AE61" s="37">
        <v>0</v>
      </c>
      <c r="AG61" s="35" t="s">
        <v>59</v>
      </c>
      <c r="AH61" s="36" t="s">
        <v>111</v>
      </c>
      <c r="AI61" s="37">
        <v>0</v>
      </c>
      <c r="AK61" s="38" t="s">
        <v>60</v>
      </c>
      <c r="AL61" s="36" t="s">
        <v>111</v>
      </c>
      <c r="AM61" s="37">
        <v>0</v>
      </c>
      <c r="AO61" s="35" t="s">
        <v>59</v>
      </c>
      <c r="AP61" s="36" t="s">
        <v>111</v>
      </c>
      <c r="AQ61" s="37">
        <v>0</v>
      </c>
      <c r="AS61" s="38" t="s">
        <v>60</v>
      </c>
      <c r="AT61" s="36" t="s">
        <v>111</v>
      </c>
      <c r="AU61" s="37">
        <v>0</v>
      </c>
      <c r="AW61" s="35" t="s">
        <v>59</v>
      </c>
      <c r="AX61" s="36" t="s">
        <v>111</v>
      </c>
      <c r="AY61" s="37">
        <v>0</v>
      </c>
      <c r="BA61" s="38" t="s">
        <v>60</v>
      </c>
      <c r="BB61" s="36" t="s">
        <v>111</v>
      </c>
      <c r="BC61" s="37">
        <v>0</v>
      </c>
    </row>
    <row r="62" spans="1:55" x14ac:dyDescent="0.3">
      <c r="A62" s="35" t="s">
        <v>59</v>
      </c>
      <c r="B62" s="36" t="s">
        <v>112</v>
      </c>
      <c r="C62" s="37">
        <v>0</v>
      </c>
      <c r="E62" s="38" t="s">
        <v>60</v>
      </c>
      <c r="F62" s="36" t="s">
        <v>112</v>
      </c>
      <c r="G62" s="37">
        <v>-1.196788656919622E-5</v>
      </c>
      <c r="I62" s="35" t="s">
        <v>59</v>
      </c>
      <c r="J62" s="36" t="s">
        <v>112</v>
      </c>
      <c r="K62" s="37">
        <v>0</v>
      </c>
      <c r="M62" s="38" t="s">
        <v>60</v>
      </c>
      <c r="N62" s="36" t="s">
        <v>112</v>
      </c>
      <c r="O62" s="37">
        <v>9.2445544143052286E-5</v>
      </c>
      <c r="Q62" s="35" t="s">
        <v>59</v>
      </c>
      <c r="R62" s="36" t="s">
        <v>112</v>
      </c>
      <c r="S62" s="37">
        <v>0</v>
      </c>
      <c r="U62" s="38" t="s">
        <v>60</v>
      </c>
      <c r="V62" s="36" t="s">
        <v>112</v>
      </c>
      <c r="W62" s="37">
        <v>-1.8715933761018609E-4</v>
      </c>
      <c r="Y62" s="35" t="s">
        <v>59</v>
      </c>
      <c r="Z62" s="36" t="s">
        <v>112</v>
      </c>
      <c r="AA62" s="37">
        <v>0</v>
      </c>
      <c r="AC62" s="38" t="s">
        <v>60</v>
      </c>
      <c r="AD62" s="36" t="s">
        <v>112</v>
      </c>
      <c r="AE62" s="37">
        <v>-3.298727504938816E-5</v>
      </c>
      <c r="AG62" s="35" t="s">
        <v>59</v>
      </c>
      <c r="AH62" s="36" t="s">
        <v>112</v>
      </c>
      <c r="AI62" s="37">
        <v>0</v>
      </c>
      <c r="AK62" s="38" t="s">
        <v>60</v>
      </c>
      <c r="AL62" s="36" t="s">
        <v>112</v>
      </c>
      <c r="AM62" s="37">
        <v>1.1573318194732575E-4</v>
      </c>
      <c r="AO62" s="35" t="s">
        <v>59</v>
      </c>
      <c r="AP62" s="36" t="s">
        <v>112</v>
      </c>
      <c r="AQ62" s="37">
        <v>0</v>
      </c>
      <c r="AS62" s="38" t="s">
        <v>60</v>
      </c>
      <c r="AT62" s="36" t="s">
        <v>112</v>
      </c>
      <c r="AU62" s="37">
        <v>-1.0441343071224851E-4</v>
      </c>
      <c r="AW62" s="35" t="s">
        <v>59</v>
      </c>
      <c r="AX62" s="36" t="s">
        <v>112</v>
      </c>
      <c r="AY62" s="37">
        <v>0</v>
      </c>
      <c r="BA62" s="38" t="s">
        <v>60</v>
      </c>
      <c r="BB62" s="36" t="s">
        <v>112</v>
      </c>
      <c r="BC62" s="37">
        <v>8.2745906897937587E-5</v>
      </c>
    </row>
    <row r="63" spans="1:55" x14ac:dyDescent="0.3">
      <c r="A63" s="35" t="s">
        <v>59</v>
      </c>
      <c r="B63" s="36" t="s">
        <v>113</v>
      </c>
      <c r="C63" s="37">
        <v>0.12399179744976371</v>
      </c>
      <c r="E63" s="38" t="s">
        <v>60</v>
      </c>
      <c r="F63" s="36" t="s">
        <v>113</v>
      </c>
      <c r="G63" s="37">
        <v>4.4411105232706249E-2</v>
      </c>
      <c r="I63" s="35" t="s">
        <v>59</v>
      </c>
      <c r="J63" s="36" t="s">
        <v>113</v>
      </c>
      <c r="K63" s="37">
        <v>3.195258477274848E-3</v>
      </c>
      <c r="M63" s="38" t="s">
        <v>60</v>
      </c>
      <c r="N63" s="36" t="s">
        <v>113</v>
      </c>
      <c r="O63" s="37">
        <v>-1.0107164166151539E-3</v>
      </c>
      <c r="Q63" s="35" t="s">
        <v>59</v>
      </c>
      <c r="R63" s="36" t="s">
        <v>113</v>
      </c>
      <c r="S63" s="37">
        <v>4.5889447670755916E-3</v>
      </c>
      <c r="U63" s="38" t="s">
        <v>60</v>
      </c>
      <c r="V63" s="36" t="s">
        <v>113</v>
      </c>
      <c r="W63" s="37">
        <v>-3.9961977613971276E-4</v>
      </c>
      <c r="Y63" s="35" t="s">
        <v>59</v>
      </c>
      <c r="Z63" s="36" t="s">
        <v>113</v>
      </c>
      <c r="AA63" s="37">
        <v>5.3760926751874764E-2</v>
      </c>
      <c r="AC63" s="38" t="s">
        <v>60</v>
      </c>
      <c r="AD63" s="36" t="s">
        <v>113</v>
      </c>
      <c r="AE63" s="37">
        <v>2.4097456099882959E-2</v>
      </c>
      <c r="AG63" s="35" t="s">
        <v>59</v>
      </c>
      <c r="AH63" s="36" t="s">
        <v>113</v>
      </c>
      <c r="AI63" s="37">
        <v>6.2446667453538503E-2</v>
      </c>
      <c r="AK63" s="38" t="s">
        <v>60</v>
      </c>
      <c r="AL63" s="36" t="s">
        <v>113</v>
      </c>
      <c r="AM63" s="37">
        <v>2.1723985325578156E-2</v>
      </c>
      <c r="AO63" s="35" t="s">
        <v>59</v>
      </c>
      <c r="AP63" s="36" t="s">
        <v>113</v>
      </c>
      <c r="AQ63" s="37">
        <v>0.12079653897248885</v>
      </c>
      <c r="AS63" s="38" t="s">
        <v>60</v>
      </c>
      <c r="AT63" s="36" t="s">
        <v>113</v>
      </c>
      <c r="AU63" s="37">
        <v>4.5421821649321403E-2</v>
      </c>
      <c r="AW63" s="35" t="s">
        <v>59</v>
      </c>
      <c r="AX63" s="36" t="s">
        <v>113</v>
      </c>
      <c r="AY63" s="37">
        <v>0.11620759420541327</v>
      </c>
      <c r="BA63" s="38" t="s">
        <v>60</v>
      </c>
      <c r="BB63" s="36" t="s">
        <v>113</v>
      </c>
      <c r="BC63" s="37">
        <v>4.5821441425461115E-2</v>
      </c>
    </row>
    <row r="64" spans="1:55" x14ac:dyDescent="0.3">
      <c r="A64" s="35" t="s">
        <v>59</v>
      </c>
      <c r="B64" s="36" t="s">
        <v>114</v>
      </c>
      <c r="C64" s="37">
        <v>4.6032597200276887E-3</v>
      </c>
      <c r="E64" s="38" t="s">
        <v>60</v>
      </c>
      <c r="F64" s="36" t="s">
        <v>114</v>
      </c>
      <c r="G64" s="37">
        <v>4.1002348371186178E-3</v>
      </c>
      <c r="I64" s="35" t="s">
        <v>59</v>
      </c>
      <c r="J64" s="36" t="s">
        <v>114</v>
      </c>
      <c r="K64" s="37">
        <v>1.5127895389991952E-3</v>
      </c>
      <c r="M64" s="38" t="s">
        <v>60</v>
      </c>
      <c r="N64" s="36" t="s">
        <v>114</v>
      </c>
      <c r="O64" s="37">
        <v>5.0366898606884146E-4</v>
      </c>
      <c r="Q64" s="35" t="s">
        <v>59</v>
      </c>
      <c r="R64" s="36" t="s">
        <v>114</v>
      </c>
      <c r="S64" s="37">
        <v>9.5276115195733267E-4</v>
      </c>
      <c r="U64" s="38" t="s">
        <v>60</v>
      </c>
      <c r="V64" s="36" t="s">
        <v>114</v>
      </c>
      <c r="W64" s="37">
        <v>1.4588568219786151E-3</v>
      </c>
      <c r="Y64" s="35" t="s">
        <v>59</v>
      </c>
      <c r="Z64" s="36" t="s">
        <v>114</v>
      </c>
      <c r="AA64" s="37">
        <v>1.0589227240201495E-3</v>
      </c>
      <c r="AC64" s="38" t="s">
        <v>60</v>
      </c>
      <c r="AD64" s="36" t="s">
        <v>114</v>
      </c>
      <c r="AE64" s="37">
        <v>1.0589227240201495E-3</v>
      </c>
      <c r="AG64" s="35" t="s">
        <v>59</v>
      </c>
      <c r="AH64" s="36" t="s">
        <v>114</v>
      </c>
      <c r="AI64" s="37">
        <v>1.0787863050510111E-3</v>
      </c>
      <c r="AK64" s="38" t="s">
        <v>60</v>
      </c>
      <c r="AL64" s="36" t="s">
        <v>114</v>
      </c>
      <c r="AM64" s="37">
        <v>1.0787863050510111E-3</v>
      </c>
      <c r="AO64" s="35" t="s">
        <v>59</v>
      </c>
      <c r="AP64" s="36" t="s">
        <v>114</v>
      </c>
      <c r="AQ64" s="37">
        <v>3.0904701810284931E-3</v>
      </c>
      <c r="AS64" s="38" t="s">
        <v>60</v>
      </c>
      <c r="AT64" s="36" t="s">
        <v>114</v>
      </c>
      <c r="AU64" s="37">
        <v>3.5965658510497761E-3</v>
      </c>
      <c r="AW64" s="35" t="s">
        <v>59</v>
      </c>
      <c r="AX64" s="36" t="s">
        <v>114</v>
      </c>
      <c r="AY64" s="37">
        <v>2.1377090290711606E-3</v>
      </c>
      <c r="BA64" s="38" t="s">
        <v>60</v>
      </c>
      <c r="BB64" s="36" t="s">
        <v>114</v>
      </c>
      <c r="BC64" s="37">
        <v>2.1377090290711606E-3</v>
      </c>
    </row>
    <row r="65" spans="1:55" x14ac:dyDescent="0.3">
      <c r="A65" s="35" t="s">
        <v>59</v>
      </c>
      <c r="B65" s="36" t="s">
        <v>115</v>
      </c>
      <c r="C65" s="37">
        <v>1.137925039078334E-2</v>
      </c>
      <c r="E65" s="38" t="s">
        <v>60</v>
      </c>
      <c r="F65" s="36" t="s">
        <v>115</v>
      </c>
      <c r="G65" s="37">
        <v>1.0412544203396587E-2</v>
      </c>
      <c r="I65" s="35" t="s">
        <v>59</v>
      </c>
      <c r="J65" s="36" t="s">
        <v>115</v>
      </c>
      <c r="K65" s="37">
        <v>2.7162104348460898E-3</v>
      </c>
      <c r="M65" s="38" t="s">
        <v>60</v>
      </c>
      <c r="N65" s="36" t="s">
        <v>115</v>
      </c>
      <c r="O65" s="37">
        <v>1.7495042474593358E-3</v>
      </c>
      <c r="Q65" s="35" t="s">
        <v>59</v>
      </c>
      <c r="R65" s="36" t="s">
        <v>115</v>
      </c>
      <c r="S65" s="37">
        <v>2.4950764468016475E-3</v>
      </c>
      <c r="U65" s="38" t="s">
        <v>60</v>
      </c>
      <c r="V65" s="36" t="s">
        <v>115</v>
      </c>
      <c r="W65" s="37">
        <v>2.4950764468016475E-3</v>
      </c>
      <c r="Y65" s="35" t="s">
        <v>59</v>
      </c>
      <c r="Z65" s="36" t="s">
        <v>115</v>
      </c>
      <c r="AA65" s="37">
        <v>2.4861985490230152E-3</v>
      </c>
      <c r="AC65" s="38" t="s">
        <v>60</v>
      </c>
      <c r="AD65" s="36" t="s">
        <v>115</v>
      </c>
      <c r="AE65" s="37">
        <v>2.4861985490230152E-3</v>
      </c>
      <c r="AG65" s="35" t="s">
        <v>59</v>
      </c>
      <c r="AH65" s="36" t="s">
        <v>115</v>
      </c>
      <c r="AI65" s="37">
        <v>3.6817649601125881E-3</v>
      </c>
      <c r="AK65" s="38" t="s">
        <v>60</v>
      </c>
      <c r="AL65" s="36" t="s">
        <v>115</v>
      </c>
      <c r="AM65" s="37">
        <v>3.6817649601125881E-3</v>
      </c>
      <c r="AO65" s="35" t="s">
        <v>59</v>
      </c>
      <c r="AP65" s="36" t="s">
        <v>115</v>
      </c>
      <c r="AQ65" s="37">
        <v>8.6630399559372503E-3</v>
      </c>
      <c r="AS65" s="38" t="s">
        <v>60</v>
      </c>
      <c r="AT65" s="36" t="s">
        <v>115</v>
      </c>
      <c r="AU65" s="37">
        <v>8.6630399559372503E-3</v>
      </c>
      <c r="AW65" s="35" t="s">
        <v>59</v>
      </c>
      <c r="AX65" s="36" t="s">
        <v>115</v>
      </c>
      <c r="AY65" s="37">
        <v>6.1679635091356037E-3</v>
      </c>
      <c r="BA65" s="38" t="s">
        <v>60</v>
      </c>
      <c r="BB65" s="36" t="s">
        <v>115</v>
      </c>
      <c r="BC65" s="37">
        <v>6.1679635091356037E-3</v>
      </c>
    </row>
    <row r="66" spans="1:55" x14ac:dyDescent="0.3">
      <c r="A66" s="35" t="s">
        <v>59</v>
      </c>
      <c r="B66" s="36" t="s">
        <v>116</v>
      </c>
      <c r="C66" s="37">
        <v>6.5414137098937619E-2</v>
      </c>
      <c r="E66" s="38" t="s">
        <v>60</v>
      </c>
      <c r="F66" s="36" t="s">
        <v>116</v>
      </c>
      <c r="G66" s="37">
        <v>1.6989366499286798E-2</v>
      </c>
      <c r="I66" s="35" t="s">
        <v>59</v>
      </c>
      <c r="J66" s="36" t="s">
        <v>116</v>
      </c>
      <c r="K66" s="37">
        <v>0</v>
      </c>
      <c r="M66" s="38" t="s">
        <v>60</v>
      </c>
      <c r="N66" s="36" t="s">
        <v>116</v>
      </c>
      <c r="O66" s="37">
        <v>-2.394626369560322E-3</v>
      </c>
      <c r="Q66" s="35" t="s">
        <v>59</v>
      </c>
      <c r="R66" s="36" t="s">
        <v>116</v>
      </c>
      <c r="S66" s="37">
        <v>1.7722631788472825E-3</v>
      </c>
      <c r="U66" s="38" t="s">
        <v>60</v>
      </c>
      <c r="V66" s="36" t="s">
        <v>116</v>
      </c>
      <c r="W66" s="37">
        <v>-2.8290236829217911E-3</v>
      </c>
      <c r="Y66" s="35" t="s">
        <v>59</v>
      </c>
      <c r="Z66" s="36" t="s">
        <v>116</v>
      </c>
      <c r="AA66" s="37">
        <v>4.0226008100665803E-2</v>
      </c>
      <c r="AC66" s="38" t="s">
        <v>60</v>
      </c>
      <c r="AD66" s="36" t="s">
        <v>116</v>
      </c>
      <c r="AE66" s="37">
        <v>1.6055949193944999E-2</v>
      </c>
      <c r="AG66" s="35" t="s">
        <v>59</v>
      </c>
      <c r="AH66" s="36" t="s">
        <v>116</v>
      </c>
      <c r="AI66" s="37">
        <v>2.341586581942454E-2</v>
      </c>
      <c r="AK66" s="38" t="s">
        <v>60</v>
      </c>
      <c r="AL66" s="36" t="s">
        <v>116</v>
      </c>
      <c r="AM66" s="37">
        <v>6.1570673578239133E-3</v>
      </c>
      <c r="AO66" s="35" t="s">
        <v>59</v>
      </c>
      <c r="AP66" s="36" t="s">
        <v>116</v>
      </c>
      <c r="AQ66" s="37">
        <v>6.5414137098937619E-2</v>
      </c>
      <c r="AS66" s="38" t="s">
        <v>60</v>
      </c>
      <c r="AT66" s="36" t="s">
        <v>116</v>
      </c>
      <c r="AU66" s="37">
        <v>1.9383992868847122E-2</v>
      </c>
      <c r="AW66" s="35" t="s">
        <v>59</v>
      </c>
      <c r="AX66" s="36" t="s">
        <v>116</v>
      </c>
      <c r="AY66" s="37">
        <v>6.3641873920090339E-2</v>
      </c>
      <c r="BA66" s="38" t="s">
        <v>60</v>
      </c>
      <c r="BB66" s="36" t="s">
        <v>116</v>
      </c>
      <c r="BC66" s="37">
        <v>2.221301655176891E-2</v>
      </c>
    </row>
    <row r="67" spans="1:55" x14ac:dyDescent="0.3">
      <c r="A67" s="35" t="s">
        <v>59</v>
      </c>
      <c r="B67" s="36">
        <v>0</v>
      </c>
      <c r="C67" s="37">
        <v>0</v>
      </c>
      <c r="E67" s="38" t="s">
        <v>60</v>
      </c>
      <c r="F67" s="36">
        <v>0</v>
      </c>
      <c r="G67" s="37">
        <v>0</v>
      </c>
      <c r="I67" s="35" t="s">
        <v>59</v>
      </c>
      <c r="J67" s="36">
        <v>0</v>
      </c>
      <c r="K67" s="37">
        <v>0</v>
      </c>
      <c r="M67" s="38" t="s">
        <v>60</v>
      </c>
      <c r="N67" s="36">
        <v>0</v>
      </c>
      <c r="O67" s="37">
        <v>0</v>
      </c>
      <c r="Q67" s="35" t="s">
        <v>59</v>
      </c>
      <c r="R67" s="36">
        <v>0</v>
      </c>
      <c r="S67" s="37">
        <v>0</v>
      </c>
      <c r="U67" s="38" t="s">
        <v>60</v>
      </c>
      <c r="V67" s="36">
        <v>0</v>
      </c>
      <c r="W67" s="37">
        <v>0</v>
      </c>
      <c r="Y67" s="35" t="s">
        <v>59</v>
      </c>
      <c r="Z67" s="36">
        <v>0</v>
      </c>
      <c r="AA67" s="37">
        <v>0</v>
      </c>
      <c r="AC67" s="38" t="s">
        <v>60</v>
      </c>
      <c r="AD67" s="36">
        <v>0</v>
      </c>
      <c r="AE67" s="37">
        <v>0</v>
      </c>
      <c r="AG67" s="35" t="s">
        <v>59</v>
      </c>
      <c r="AH67" s="36">
        <v>0</v>
      </c>
      <c r="AI67" s="37">
        <v>0</v>
      </c>
      <c r="AK67" s="38" t="s">
        <v>60</v>
      </c>
      <c r="AL67" s="36">
        <v>0</v>
      </c>
      <c r="AM67" s="37">
        <v>0</v>
      </c>
      <c r="AO67" s="35" t="s">
        <v>59</v>
      </c>
      <c r="AP67" s="36">
        <v>0</v>
      </c>
      <c r="AQ67" s="37">
        <v>0</v>
      </c>
      <c r="AS67" s="38" t="s">
        <v>60</v>
      </c>
      <c r="AT67" s="36">
        <v>0</v>
      </c>
      <c r="AU67" s="37">
        <v>0</v>
      </c>
      <c r="AW67" s="35" t="s">
        <v>59</v>
      </c>
      <c r="AX67" s="36">
        <v>0</v>
      </c>
      <c r="AY67" s="37">
        <v>0</v>
      </c>
      <c r="BA67" s="38" t="s">
        <v>60</v>
      </c>
      <c r="BB67" s="36">
        <v>0</v>
      </c>
      <c r="BC67" s="37">
        <v>0</v>
      </c>
    </row>
    <row r="68" spans="1:55" x14ac:dyDescent="0.3">
      <c r="A68" s="35" t="s">
        <v>59</v>
      </c>
      <c r="B68" s="36" t="s">
        <v>117</v>
      </c>
      <c r="C68" s="37">
        <v>0</v>
      </c>
      <c r="E68" s="38" t="s">
        <v>60</v>
      </c>
      <c r="F68" s="36" t="s">
        <v>117</v>
      </c>
      <c r="G68" s="37">
        <v>0</v>
      </c>
      <c r="I68" s="35" t="s">
        <v>59</v>
      </c>
      <c r="J68" s="36" t="s">
        <v>117</v>
      </c>
      <c r="K68" s="37">
        <v>0</v>
      </c>
      <c r="M68" s="38" t="s">
        <v>60</v>
      </c>
      <c r="N68" s="36" t="s">
        <v>117</v>
      </c>
      <c r="O68" s="37">
        <v>0</v>
      </c>
      <c r="Q68" s="35" t="s">
        <v>59</v>
      </c>
      <c r="R68" s="36" t="s">
        <v>117</v>
      </c>
      <c r="S68" s="37">
        <v>0</v>
      </c>
      <c r="U68" s="38" t="s">
        <v>60</v>
      </c>
      <c r="V68" s="36" t="s">
        <v>117</v>
      </c>
      <c r="W68" s="37">
        <v>0</v>
      </c>
      <c r="Y68" s="35" t="s">
        <v>59</v>
      </c>
      <c r="Z68" s="36" t="s">
        <v>117</v>
      </c>
      <c r="AA68" s="37">
        <v>0</v>
      </c>
      <c r="AC68" s="38" t="s">
        <v>60</v>
      </c>
      <c r="AD68" s="36" t="s">
        <v>117</v>
      </c>
      <c r="AE68" s="37">
        <v>0</v>
      </c>
      <c r="AG68" s="35" t="s">
        <v>59</v>
      </c>
      <c r="AH68" s="36" t="s">
        <v>117</v>
      </c>
      <c r="AI68" s="37">
        <v>0</v>
      </c>
      <c r="AK68" s="38" t="s">
        <v>60</v>
      </c>
      <c r="AL68" s="36" t="s">
        <v>117</v>
      </c>
      <c r="AM68" s="37">
        <v>0</v>
      </c>
      <c r="AO68" s="35" t="s">
        <v>59</v>
      </c>
      <c r="AP68" s="36" t="s">
        <v>117</v>
      </c>
      <c r="AQ68" s="37">
        <v>0</v>
      </c>
      <c r="AS68" s="38" t="s">
        <v>60</v>
      </c>
      <c r="AT68" s="36" t="s">
        <v>117</v>
      </c>
      <c r="AU68" s="37">
        <v>0</v>
      </c>
      <c r="AW68" s="35" t="s">
        <v>59</v>
      </c>
      <c r="AX68" s="36" t="s">
        <v>117</v>
      </c>
      <c r="AY68" s="37">
        <v>0</v>
      </c>
      <c r="BA68" s="38" t="s">
        <v>60</v>
      </c>
      <c r="BB68" s="36" t="s">
        <v>117</v>
      </c>
      <c r="BC68" s="37">
        <v>0</v>
      </c>
    </row>
  </sheetData>
  <mergeCells count="14">
    <mergeCell ref="AW1:AY1"/>
    <mergeCell ref="BA1:BC1"/>
    <mergeCell ref="Y1:AA1"/>
    <mergeCell ref="AC1:AE1"/>
    <mergeCell ref="AG1:AI1"/>
    <mergeCell ref="AK1:AM1"/>
    <mergeCell ref="AO1:AQ1"/>
    <mergeCell ref="AS1:AU1"/>
    <mergeCell ref="U1:W1"/>
    <mergeCell ref="A1:C1"/>
    <mergeCell ref="E1:G1"/>
    <mergeCell ref="I1:K1"/>
    <mergeCell ref="M1:O1"/>
    <mergeCell ref="Q1:S1"/>
  </mergeCells>
  <pageMargins left="0.7" right="0.7" top="0.78740157499999996" bottom="0.78740157499999996" header="0.3" footer="0.3"/>
  <pageSetup paperSize="9" orientation="portrait" r:id="rId1"/>
  <headerFooter>
    <oddFooter>&amp;R&amp;1#&amp;"Calibri"&amp;22&amp;KFF8939RESTRICTED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613B4-7234-4B60-B8F0-75140BB44A85}">
  <sheetPr codeName="Tabelle6"/>
  <dimension ref="A1:BC68"/>
  <sheetViews>
    <sheetView topLeftCell="A4" workbookViewId="0">
      <selection activeCell="L11" sqref="L11"/>
    </sheetView>
  </sheetViews>
  <sheetFormatPr baseColWidth="10" defaultRowHeight="14.4" x14ac:dyDescent="0.3"/>
  <sheetData>
    <row r="1" spans="1:55" x14ac:dyDescent="0.3">
      <c r="A1" s="94" t="s">
        <v>52</v>
      </c>
      <c r="B1" s="94"/>
      <c r="C1" s="94"/>
      <c r="D1" s="47"/>
      <c r="E1" s="94" t="s">
        <v>52</v>
      </c>
      <c r="F1" s="94"/>
      <c r="G1" s="94"/>
      <c r="H1" s="47"/>
      <c r="I1" s="94" t="s">
        <v>53</v>
      </c>
      <c r="J1" s="94"/>
      <c r="K1" s="94"/>
      <c r="L1" s="47"/>
      <c r="M1" s="94" t="s">
        <v>53</v>
      </c>
      <c r="N1" s="94"/>
      <c r="O1" s="94"/>
      <c r="P1" s="47"/>
      <c r="Q1" s="94" t="s">
        <v>54</v>
      </c>
      <c r="R1" s="94"/>
      <c r="S1" s="94"/>
      <c r="T1" s="47"/>
      <c r="U1" s="94" t="s">
        <v>54</v>
      </c>
      <c r="V1" s="94"/>
      <c r="W1" s="94"/>
      <c r="X1" s="47"/>
      <c r="Y1" s="94" t="s">
        <v>55</v>
      </c>
      <c r="Z1" s="94"/>
      <c r="AA1" s="94"/>
      <c r="AB1" s="47"/>
      <c r="AC1" s="94" t="s">
        <v>55</v>
      </c>
      <c r="AD1" s="94"/>
      <c r="AE1" s="94"/>
      <c r="AF1" s="47"/>
      <c r="AG1" s="94" t="s">
        <v>56</v>
      </c>
      <c r="AH1" s="94"/>
      <c r="AI1" s="94"/>
      <c r="AJ1" s="47"/>
      <c r="AK1" s="94" t="s">
        <v>56</v>
      </c>
      <c r="AL1" s="94"/>
      <c r="AM1" s="94"/>
      <c r="AN1" s="47"/>
      <c r="AO1" s="94" t="s">
        <v>57</v>
      </c>
      <c r="AP1" s="94"/>
      <c r="AQ1" s="94"/>
      <c r="AR1" s="47"/>
      <c r="AS1" s="94" t="s">
        <v>57</v>
      </c>
      <c r="AT1" s="94"/>
      <c r="AU1" s="94"/>
      <c r="AV1" s="47"/>
      <c r="AW1" s="94" t="s">
        <v>58</v>
      </c>
      <c r="AX1" s="94"/>
      <c r="AY1" s="94"/>
      <c r="AZ1" s="47"/>
      <c r="BA1" s="94" t="s">
        <v>58</v>
      </c>
      <c r="BB1" s="94"/>
      <c r="BC1" s="94"/>
    </row>
    <row r="2" spans="1:55" x14ac:dyDescent="0.3">
      <c r="A2" s="50" t="s">
        <v>59</v>
      </c>
      <c r="B2" s="48" t="s">
        <v>33</v>
      </c>
      <c r="C2" s="49">
        <v>8.4885433654640075</v>
      </c>
      <c r="D2" s="47"/>
      <c r="E2" s="51" t="s">
        <v>60</v>
      </c>
      <c r="F2" s="48" t="s">
        <v>33</v>
      </c>
      <c r="G2" s="49">
        <v>3.6888360197256995</v>
      </c>
      <c r="H2" s="47"/>
      <c r="I2" s="50" t="s">
        <v>59</v>
      </c>
      <c r="J2" s="48" t="s">
        <v>33</v>
      </c>
      <c r="K2" s="49">
        <v>1.983696923718586</v>
      </c>
      <c r="L2" s="47"/>
      <c r="M2" s="51" t="s">
        <v>60</v>
      </c>
      <c r="N2" s="48" t="s">
        <v>33</v>
      </c>
      <c r="O2" s="49">
        <v>0.95077426719240921</v>
      </c>
      <c r="P2" s="47"/>
      <c r="Q2" s="50" t="s">
        <v>59</v>
      </c>
      <c r="R2" s="48" t="s">
        <v>33</v>
      </c>
      <c r="S2" s="49">
        <v>2.3416059754652414</v>
      </c>
      <c r="T2" s="47"/>
      <c r="U2" s="51" t="s">
        <v>60</v>
      </c>
      <c r="V2" s="48" t="s">
        <v>33</v>
      </c>
      <c r="W2" s="49">
        <v>1.1806325825693005</v>
      </c>
      <c r="X2" s="47"/>
      <c r="Y2" s="50" t="s">
        <v>59</v>
      </c>
      <c r="Z2" s="48" t="s">
        <v>33</v>
      </c>
      <c r="AA2" s="49">
        <v>1.5888219013635645</v>
      </c>
      <c r="AB2" s="47"/>
      <c r="AC2" s="51" t="s">
        <v>60</v>
      </c>
      <c r="AD2" s="48" t="s">
        <v>33</v>
      </c>
      <c r="AE2" s="49">
        <v>0.68495928542740914</v>
      </c>
      <c r="AF2" s="47"/>
      <c r="AG2" s="50" t="s">
        <v>59</v>
      </c>
      <c r="AH2" s="48" t="s">
        <v>33</v>
      </c>
      <c r="AI2" s="49">
        <v>2.5744185649166154</v>
      </c>
      <c r="AJ2" s="47"/>
      <c r="AK2" s="51" t="s">
        <v>60</v>
      </c>
      <c r="AL2" s="48" t="s">
        <v>33</v>
      </c>
      <c r="AM2" s="49">
        <v>0.87246988453658125</v>
      </c>
      <c r="AN2" s="47"/>
      <c r="AO2" s="50" t="s">
        <v>59</v>
      </c>
      <c r="AP2" s="48" t="s">
        <v>33</v>
      </c>
      <c r="AQ2" s="49">
        <v>6.5048464417454213</v>
      </c>
      <c r="AR2" s="47"/>
      <c r="AS2" s="51" t="s">
        <v>60</v>
      </c>
      <c r="AT2" s="48" t="s">
        <v>33</v>
      </c>
      <c r="AU2" s="49">
        <v>2.7380617525332909</v>
      </c>
      <c r="AV2" s="47"/>
      <c r="AW2" s="50" t="s">
        <v>59</v>
      </c>
      <c r="AX2" s="48" t="s">
        <v>33</v>
      </c>
      <c r="AY2" s="49">
        <v>4.1632404662801799</v>
      </c>
      <c r="AZ2" s="47"/>
      <c r="BA2" s="51" t="s">
        <v>60</v>
      </c>
      <c r="BB2" s="48" t="s">
        <v>33</v>
      </c>
      <c r="BC2" s="49">
        <v>1.5574291699639904</v>
      </c>
    </row>
    <row r="3" spans="1:55" x14ac:dyDescent="0.3">
      <c r="A3" s="50" t="s">
        <v>59</v>
      </c>
      <c r="B3" s="48" t="s">
        <v>26</v>
      </c>
      <c r="C3" s="49">
        <v>36.921828788864175</v>
      </c>
      <c r="D3" s="47"/>
      <c r="E3" s="51" t="s">
        <v>60</v>
      </c>
      <c r="F3" s="48" t="s">
        <v>26</v>
      </c>
      <c r="G3" s="49">
        <v>14.269476901034272</v>
      </c>
      <c r="H3" s="47"/>
      <c r="I3" s="50" t="s">
        <v>59</v>
      </c>
      <c r="J3" s="48" t="s">
        <v>26</v>
      </c>
      <c r="K3" s="49">
        <v>7.7548475571239255</v>
      </c>
      <c r="L3" s="47"/>
      <c r="M3" s="51" t="s">
        <v>60</v>
      </c>
      <c r="N3" s="48" t="s">
        <v>26</v>
      </c>
      <c r="O3" s="49">
        <v>3.0981172498292646</v>
      </c>
      <c r="P3" s="47"/>
      <c r="Q3" s="50" t="s">
        <v>59</v>
      </c>
      <c r="R3" s="48" t="s">
        <v>26</v>
      </c>
      <c r="S3" s="49">
        <v>4.5245386923262751</v>
      </c>
      <c r="T3" s="47"/>
      <c r="U3" s="51" t="s">
        <v>60</v>
      </c>
      <c r="V3" s="48" t="s">
        <v>26</v>
      </c>
      <c r="W3" s="49">
        <v>0.39975760617272593</v>
      </c>
      <c r="X3" s="47"/>
      <c r="Y3" s="50" t="s">
        <v>59</v>
      </c>
      <c r="Z3" s="48" t="s">
        <v>26</v>
      </c>
      <c r="AA3" s="49">
        <v>11.263703086227871</v>
      </c>
      <c r="AB3" s="47"/>
      <c r="AC3" s="51" t="s">
        <v>60</v>
      </c>
      <c r="AD3" s="48" t="s">
        <v>26</v>
      </c>
      <c r="AE3" s="49">
        <v>6.4834869071150081</v>
      </c>
      <c r="AF3" s="47"/>
      <c r="AG3" s="50" t="s">
        <v>59</v>
      </c>
      <c r="AH3" s="48" t="s">
        <v>26</v>
      </c>
      <c r="AI3" s="49">
        <v>13.378739453186109</v>
      </c>
      <c r="AJ3" s="47"/>
      <c r="AK3" s="51" t="s">
        <v>60</v>
      </c>
      <c r="AL3" s="48" t="s">
        <v>26</v>
      </c>
      <c r="AM3" s="49">
        <v>4.2881151379172699</v>
      </c>
      <c r="AN3" s="47"/>
      <c r="AO3" s="50" t="s">
        <v>59</v>
      </c>
      <c r="AP3" s="48" t="s">
        <v>26</v>
      </c>
      <c r="AQ3" s="49">
        <v>29.166981231740252</v>
      </c>
      <c r="AR3" s="47"/>
      <c r="AS3" s="51" t="s">
        <v>60</v>
      </c>
      <c r="AT3" s="48" t="s">
        <v>26</v>
      </c>
      <c r="AU3" s="49">
        <v>11.171359651205004</v>
      </c>
      <c r="AV3" s="47"/>
      <c r="AW3" s="50" t="s">
        <v>59</v>
      </c>
      <c r="AX3" s="48" t="s">
        <v>26</v>
      </c>
      <c r="AY3" s="49">
        <v>24.642442539413977</v>
      </c>
      <c r="AZ3" s="47"/>
      <c r="BA3" s="51" t="s">
        <v>60</v>
      </c>
      <c r="BB3" s="48" t="s">
        <v>26</v>
      </c>
      <c r="BC3" s="49">
        <v>10.771602045032278</v>
      </c>
    </row>
    <row r="4" spans="1:55" x14ac:dyDescent="0.3">
      <c r="A4" s="50" t="s">
        <v>59</v>
      </c>
      <c r="B4" s="48" t="s">
        <v>28</v>
      </c>
      <c r="C4" s="49">
        <v>15.464850184193574</v>
      </c>
      <c r="D4" s="47"/>
      <c r="E4" s="51" t="s">
        <v>60</v>
      </c>
      <c r="F4" s="48" t="s">
        <v>28</v>
      </c>
      <c r="G4" s="49">
        <v>6.4746867923632001</v>
      </c>
      <c r="H4" s="47"/>
      <c r="I4" s="50" t="s">
        <v>59</v>
      </c>
      <c r="J4" s="48" t="s">
        <v>28</v>
      </c>
      <c r="K4" s="49">
        <v>5.3039507650553857</v>
      </c>
      <c r="L4" s="47"/>
      <c r="M4" s="51" t="s">
        <v>60</v>
      </c>
      <c r="N4" s="48" t="s">
        <v>28</v>
      </c>
      <c r="O4" s="49">
        <v>2.6479275887805107</v>
      </c>
      <c r="P4" s="47"/>
      <c r="Q4" s="50" t="s">
        <v>59</v>
      </c>
      <c r="R4" s="48" t="s">
        <v>28</v>
      </c>
      <c r="S4" s="49">
        <v>5.5683276411944158</v>
      </c>
      <c r="T4" s="47"/>
      <c r="U4" s="51" t="s">
        <v>60</v>
      </c>
      <c r="V4" s="48" t="s">
        <v>28</v>
      </c>
      <c r="W4" s="49">
        <v>2.8684648564883473</v>
      </c>
      <c r="X4" s="47"/>
      <c r="Y4" s="50" t="s">
        <v>59</v>
      </c>
      <c r="Z4" s="48" t="s">
        <v>28</v>
      </c>
      <c r="AA4" s="49">
        <v>2.5331314345904685</v>
      </c>
      <c r="AB4" s="47"/>
      <c r="AC4" s="51" t="s">
        <v>60</v>
      </c>
      <c r="AD4" s="48" t="s">
        <v>28</v>
      </c>
      <c r="AE4" s="49">
        <v>0.66721372344979224</v>
      </c>
      <c r="AF4" s="47"/>
      <c r="AG4" s="50" t="s">
        <v>59</v>
      </c>
      <c r="AH4" s="48" t="s">
        <v>28</v>
      </c>
      <c r="AI4" s="49">
        <v>2.0594403433533044</v>
      </c>
      <c r="AJ4" s="47"/>
      <c r="AK4" s="51" t="s">
        <v>60</v>
      </c>
      <c r="AL4" s="48" t="s">
        <v>28</v>
      </c>
      <c r="AM4" s="49">
        <v>0.29108062364455062</v>
      </c>
      <c r="AN4" s="47"/>
      <c r="AO4" s="50" t="s">
        <v>59</v>
      </c>
      <c r="AP4" s="48" t="s">
        <v>28</v>
      </c>
      <c r="AQ4" s="49">
        <v>10.16089941913819</v>
      </c>
      <c r="AR4" s="47"/>
      <c r="AS4" s="51" t="s">
        <v>60</v>
      </c>
      <c r="AT4" s="48" t="s">
        <v>28</v>
      </c>
      <c r="AU4" s="49">
        <v>3.8267592035826903</v>
      </c>
      <c r="AV4" s="47"/>
      <c r="AW4" s="50" t="s">
        <v>59</v>
      </c>
      <c r="AX4" s="48" t="s">
        <v>28</v>
      </c>
      <c r="AY4" s="49">
        <v>4.5925717779437729</v>
      </c>
      <c r="AZ4" s="47"/>
      <c r="BA4" s="51" t="s">
        <v>60</v>
      </c>
      <c r="BB4" s="48" t="s">
        <v>28</v>
      </c>
      <c r="BC4" s="49">
        <v>0.9582943470943428</v>
      </c>
    </row>
    <row r="5" spans="1:55" x14ac:dyDescent="0.3">
      <c r="A5" s="50" t="s">
        <v>59</v>
      </c>
      <c r="B5" s="48" t="s">
        <v>25</v>
      </c>
      <c r="C5" s="49">
        <v>35.003674059935122</v>
      </c>
      <c r="D5" s="47"/>
      <c r="E5" s="51" t="s">
        <v>60</v>
      </c>
      <c r="F5" s="48" t="s">
        <v>25</v>
      </c>
      <c r="G5" s="49">
        <v>13.650196236864097</v>
      </c>
      <c r="H5" s="47"/>
      <c r="I5" s="50" t="s">
        <v>59</v>
      </c>
      <c r="J5" s="48" t="s">
        <v>25</v>
      </c>
      <c r="K5" s="49">
        <v>8.9403479278526472</v>
      </c>
      <c r="L5" s="47"/>
      <c r="M5" s="51" t="s">
        <v>60</v>
      </c>
      <c r="N5" s="48" t="s">
        <v>25</v>
      </c>
      <c r="O5" s="49">
        <v>3.4585249392466553</v>
      </c>
      <c r="P5" s="47"/>
      <c r="Q5" s="50" t="s">
        <v>59</v>
      </c>
      <c r="R5" s="48" t="s">
        <v>25</v>
      </c>
      <c r="S5" s="49">
        <v>9.1613235945564586</v>
      </c>
      <c r="T5" s="47"/>
      <c r="U5" s="51" t="s">
        <v>60</v>
      </c>
      <c r="V5" s="48" t="s">
        <v>25</v>
      </c>
      <c r="W5" s="49">
        <v>2.992543785513516</v>
      </c>
      <c r="X5" s="47"/>
      <c r="Y5" s="50" t="s">
        <v>59</v>
      </c>
      <c r="Z5" s="48" t="s">
        <v>25</v>
      </c>
      <c r="AA5" s="49">
        <v>8.5505287852461667</v>
      </c>
      <c r="AB5" s="47"/>
      <c r="AC5" s="51" t="s">
        <v>60</v>
      </c>
      <c r="AD5" s="48" t="s">
        <v>25</v>
      </c>
      <c r="AE5" s="49">
        <v>4.1454581156102979</v>
      </c>
      <c r="AF5" s="47"/>
      <c r="AG5" s="50" t="s">
        <v>59</v>
      </c>
      <c r="AH5" s="48" t="s">
        <v>25</v>
      </c>
      <c r="AI5" s="49">
        <v>8.3514737522798423</v>
      </c>
      <c r="AJ5" s="47"/>
      <c r="AK5" s="51" t="s">
        <v>60</v>
      </c>
      <c r="AL5" s="48" t="s">
        <v>25</v>
      </c>
      <c r="AM5" s="49">
        <v>3.0536693964936337</v>
      </c>
      <c r="AN5" s="47"/>
      <c r="AO5" s="50" t="s">
        <v>59</v>
      </c>
      <c r="AP5" s="48" t="s">
        <v>25</v>
      </c>
      <c r="AQ5" s="49">
        <v>26.063326132082466</v>
      </c>
      <c r="AR5" s="47"/>
      <c r="AS5" s="51" t="s">
        <v>60</v>
      </c>
      <c r="AT5" s="48" t="s">
        <v>25</v>
      </c>
      <c r="AU5" s="49">
        <v>10.191671297617447</v>
      </c>
      <c r="AV5" s="47"/>
      <c r="AW5" s="50" t="s">
        <v>59</v>
      </c>
      <c r="AX5" s="48" t="s">
        <v>25</v>
      </c>
      <c r="AY5" s="49">
        <v>16.902002537526009</v>
      </c>
      <c r="AZ5" s="47"/>
      <c r="BA5" s="51" t="s">
        <v>60</v>
      </c>
      <c r="BB5" s="48" t="s">
        <v>25</v>
      </c>
      <c r="BC5" s="49">
        <v>7.1991275121039315</v>
      </c>
    </row>
    <row r="6" spans="1:55" x14ac:dyDescent="0.3">
      <c r="A6" s="50" t="s">
        <v>59</v>
      </c>
      <c r="B6" s="48" t="s">
        <v>29</v>
      </c>
      <c r="C6" s="49">
        <v>10.281291220586025</v>
      </c>
      <c r="D6" s="47"/>
      <c r="E6" s="51" t="s">
        <v>60</v>
      </c>
      <c r="F6" s="48" t="s">
        <v>29</v>
      </c>
      <c r="G6" s="49">
        <v>3.2406975035996011</v>
      </c>
      <c r="H6" s="47"/>
      <c r="I6" s="50" t="s">
        <v>59</v>
      </c>
      <c r="J6" s="48" t="s">
        <v>29</v>
      </c>
      <c r="K6" s="49">
        <v>2.7914692369498768</v>
      </c>
      <c r="L6" s="47"/>
      <c r="M6" s="51" t="s">
        <v>60</v>
      </c>
      <c r="N6" s="48" t="s">
        <v>29</v>
      </c>
      <c r="O6" s="49">
        <v>0.73493662616521238</v>
      </c>
      <c r="P6" s="47"/>
      <c r="Q6" s="50" t="s">
        <v>59</v>
      </c>
      <c r="R6" s="48" t="s">
        <v>29</v>
      </c>
      <c r="S6" s="49">
        <v>2.5296498153034315</v>
      </c>
      <c r="T6" s="47"/>
      <c r="U6" s="51" t="s">
        <v>60</v>
      </c>
      <c r="V6" s="48" t="s">
        <v>29</v>
      </c>
      <c r="W6" s="49">
        <v>0.786565791943169</v>
      </c>
      <c r="X6" s="47"/>
      <c r="Y6" s="50" t="s">
        <v>59</v>
      </c>
      <c r="Z6" s="48" t="s">
        <v>29</v>
      </c>
      <c r="AA6" s="49">
        <v>2.7491093462020437</v>
      </c>
      <c r="AB6" s="47"/>
      <c r="AC6" s="51" t="s">
        <v>60</v>
      </c>
      <c r="AD6" s="48" t="s">
        <v>29</v>
      </c>
      <c r="AE6" s="49">
        <v>1.2070783976746551</v>
      </c>
      <c r="AF6" s="47"/>
      <c r="AG6" s="50" t="s">
        <v>59</v>
      </c>
      <c r="AH6" s="48" t="s">
        <v>29</v>
      </c>
      <c r="AI6" s="49">
        <v>2.2110628221306734</v>
      </c>
      <c r="AJ6" s="47"/>
      <c r="AK6" s="51" t="s">
        <v>60</v>
      </c>
      <c r="AL6" s="48" t="s">
        <v>29</v>
      </c>
      <c r="AM6" s="49">
        <v>0.5121166878165635</v>
      </c>
      <c r="AN6" s="47"/>
      <c r="AO6" s="50" t="s">
        <v>59</v>
      </c>
      <c r="AP6" s="48" t="s">
        <v>29</v>
      </c>
      <c r="AQ6" s="49">
        <v>7.4898219836361477</v>
      </c>
      <c r="AR6" s="47"/>
      <c r="AS6" s="51" t="s">
        <v>60</v>
      </c>
      <c r="AT6" s="48" t="s">
        <v>29</v>
      </c>
      <c r="AU6" s="49">
        <v>2.5057608774343878</v>
      </c>
      <c r="AV6" s="47"/>
      <c r="AW6" s="50" t="s">
        <v>59</v>
      </c>
      <c r="AX6" s="48" t="s">
        <v>29</v>
      </c>
      <c r="AY6" s="49">
        <v>4.9601721683327167</v>
      </c>
      <c r="AZ6" s="47"/>
      <c r="BA6" s="51" t="s">
        <v>60</v>
      </c>
      <c r="BB6" s="48" t="s">
        <v>29</v>
      </c>
      <c r="BC6" s="49">
        <v>1.7191950854912186</v>
      </c>
    </row>
    <row r="7" spans="1:55" x14ac:dyDescent="0.3">
      <c r="A7" s="50" t="s">
        <v>59</v>
      </c>
      <c r="B7" s="48" t="s">
        <v>27</v>
      </c>
      <c r="C7" s="49">
        <v>18.998597576565267</v>
      </c>
      <c r="D7" s="47"/>
      <c r="E7" s="51" t="s">
        <v>60</v>
      </c>
      <c r="F7" s="48" t="s">
        <v>27</v>
      </c>
      <c r="G7" s="49">
        <v>6.463589224346606</v>
      </c>
      <c r="H7" s="47"/>
      <c r="I7" s="50" t="s">
        <v>59</v>
      </c>
      <c r="J7" s="48" t="s">
        <v>27</v>
      </c>
      <c r="K7" s="49">
        <v>4.8604196767633621</v>
      </c>
      <c r="L7" s="47"/>
      <c r="M7" s="51" t="s">
        <v>60</v>
      </c>
      <c r="N7" s="48" t="s">
        <v>27</v>
      </c>
      <c r="O7" s="49">
        <v>1.6385572298291473</v>
      </c>
      <c r="P7" s="47"/>
      <c r="Q7" s="50" t="s">
        <v>59</v>
      </c>
      <c r="R7" s="48" t="s">
        <v>27</v>
      </c>
      <c r="S7" s="49">
        <v>4.5778647966822303</v>
      </c>
      <c r="T7" s="47"/>
      <c r="U7" s="51" t="s">
        <v>60</v>
      </c>
      <c r="V7" s="48" t="s">
        <v>27</v>
      </c>
      <c r="W7" s="49">
        <v>1.6863192967758578</v>
      </c>
      <c r="X7" s="47"/>
      <c r="Y7" s="50" t="s">
        <v>59</v>
      </c>
      <c r="Z7" s="48" t="s">
        <v>27</v>
      </c>
      <c r="AA7" s="49">
        <v>4.5459795842541411</v>
      </c>
      <c r="AB7" s="47"/>
      <c r="AC7" s="51" t="s">
        <v>60</v>
      </c>
      <c r="AD7" s="48" t="s">
        <v>27</v>
      </c>
      <c r="AE7" s="49">
        <v>2.2099255345356843</v>
      </c>
      <c r="AF7" s="47"/>
      <c r="AG7" s="50" t="s">
        <v>59</v>
      </c>
      <c r="AH7" s="48" t="s">
        <v>27</v>
      </c>
      <c r="AI7" s="49">
        <v>5.0143335188655342</v>
      </c>
      <c r="AJ7" s="47"/>
      <c r="AK7" s="51" t="s">
        <v>60</v>
      </c>
      <c r="AL7" s="48" t="s">
        <v>27</v>
      </c>
      <c r="AM7" s="49">
        <v>0.92878716320591792</v>
      </c>
      <c r="AN7" s="47"/>
      <c r="AO7" s="50" t="s">
        <v>59</v>
      </c>
      <c r="AP7" s="48" t="s">
        <v>27</v>
      </c>
      <c r="AQ7" s="49">
        <v>14.138177899801907</v>
      </c>
      <c r="AR7" s="47"/>
      <c r="AS7" s="51" t="s">
        <v>60</v>
      </c>
      <c r="AT7" s="48" t="s">
        <v>27</v>
      </c>
      <c r="AU7" s="49">
        <v>4.8250319945174596</v>
      </c>
      <c r="AV7" s="47"/>
      <c r="AW7" s="50" t="s">
        <v>59</v>
      </c>
      <c r="AX7" s="48" t="s">
        <v>27</v>
      </c>
      <c r="AY7" s="49">
        <v>9.5603131031196753</v>
      </c>
      <c r="AZ7" s="47"/>
      <c r="BA7" s="51" t="s">
        <v>60</v>
      </c>
      <c r="BB7" s="48" t="s">
        <v>27</v>
      </c>
      <c r="BC7" s="49">
        <v>3.1387126977416022</v>
      </c>
    </row>
    <row r="8" spans="1:55" x14ac:dyDescent="0.3">
      <c r="A8" s="50" t="s">
        <v>59</v>
      </c>
      <c r="B8" s="48" t="s">
        <v>30</v>
      </c>
      <c r="C8" s="49">
        <v>9.5186729789758502</v>
      </c>
      <c r="D8" s="47"/>
      <c r="E8" s="51" t="s">
        <v>60</v>
      </c>
      <c r="F8" s="48" t="s">
        <v>30</v>
      </c>
      <c r="G8" s="49">
        <v>3.8741793221441592</v>
      </c>
      <c r="H8" s="47"/>
      <c r="I8" s="50" t="s">
        <v>59</v>
      </c>
      <c r="J8" s="48" t="s">
        <v>30</v>
      </c>
      <c r="K8" s="49">
        <v>2.05143139604733</v>
      </c>
      <c r="L8" s="47"/>
      <c r="M8" s="51" t="s">
        <v>60</v>
      </c>
      <c r="N8" s="48" t="s">
        <v>30</v>
      </c>
      <c r="O8" s="49">
        <v>0.61091075960907049</v>
      </c>
      <c r="P8" s="47"/>
      <c r="Q8" s="50" t="s">
        <v>59</v>
      </c>
      <c r="R8" s="48" t="s">
        <v>30</v>
      </c>
      <c r="S8" s="49">
        <v>2.6355800034189363</v>
      </c>
      <c r="T8" s="47"/>
      <c r="U8" s="51" t="s">
        <v>60</v>
      </c>
      <c r="V8" s="48" t="s">
        <v>30</v>
      </c>
      <c r="W8" s="49">
        <v>1.1058303490356471</v>
      </c>
      <c r="X8" s="47"/>
      <c r="Y8" s="50" t="s">
        <v>59</v>
      </c>
      <c r="Z8" s="48" t="s">
        <v>30</v>
      </c>
      <c r="AA8" s="49">
        <v>1.9489476803797989</v>
      </c>
      <c r="AB8" s="47"/>
      <c r="AC8" s="51" t="s">
        <v>60</v>
      </c>
      <c r="AD8" s="48" t="s">
        <v>30</v>
      </c>
      <c r="AE8" s="49">
        <v>0.93674186715773322</v>
      </c>
      <c r="AF8" s="47"/>
      <c r="AG8" s="50" t="s">
        <v>59</v>
      </c>
      <c r="AH8" s="48" t="s">
        <v>30</v>
      </c>
      <c r="AI8" s="49">
        <v>2.8827138991297856</v>
      </c>
      <c r="AJ8" s="47"/>
      <c r="AK8" s="51" t="s">
        <v>60</v>
      </c>
      <c r="AL8" s="48" t="s">
        <v>30</v>
      </c>
      <c r="AM8" s="49">
        <v>1.2206963463417084</v>
      </c>
      <c r="AN8" s="47"/>
      <c r="AO8" s="50" t="s">
        <v>59</v>
      </c>
      <c r="AP8" s="48" t="s">
        <v>30</v>
      </c>
      <c r="AQ8" s="49">
        <v>7.467241582928521</v>
      </c>
      <c r="AR8" s="47"/>
      <c r="AS8" s="51" t="s">
        <v>60</v>
      </c>
      <c r="AT8" s="48" t="s">
        <v>30</v>
      </c>
      <c r="AU8" s="49">
        <v>3.2632685625350888</v>
      </c>
      <c r="AV8" s="47"/>
      <c r="AW8" s="50" t="s">
        <v>59</v>
      </c>
      <c r="AX8" s="48" t="s">
        <v>30</v>
      </c>
      <c r="AY8" s="49">
        <v>4.8316615795095847</v>
      </c>
      <c r="AZ8" s="47"/>
      <c r="BA8" s="51" t="s">
        <v>60</v>
      </c>
      <c r="BB8" s="48" t="s">
        <v>30</v>
      </c>
      <c r="BC8" s="49">
        <v>2.1574382134994416</v>
      </c>
    </row>
    <row r="9" spans="1:55" x14ac:dyDescent="0.3">
      <c r="A9" s="50" t="s">
        <v>59</v>
      </c>
      <c r="B9" s="48" t="s">
        <v>31</v>
      </c>
      <c r="C9" s="49">
        <v>9.1645464589234358</v>
      </c>
      <c r="D9" s="47"/>
      <c r="E9" s="51" t="s">
        <v>60</v>
      </c>
      <c r="F9" s="48" t="s">
        <v>31</v>
      </c>
      <c r="G9" s="49">
        <v>4.2835952523953811</v>
      </c>
      <c r="H9" s="47"/>
      <c r="I9" s="50" t="s">
        <v>59</v>
      </c>
      <c r="J9" s="48" t="s">
        <v>31</v>
      </c>
      <c r="K9" s="49">
        <v>3.323725595998523</v>
      </c>
      <c r="L9" s="47"/>
      <c r="M9" s="51" t="s">
        <v>60</v>
      </c>
      <c r="N9" s="48" t="s">
        <v>31</v>
      </c>
      <c r="O9" s="49">
        <v>1.6703037747805467</v>
      </c>
      <c r="P9" s="47"/>
      <c r="Q9" s="50" t="s">
        <v>59</v>
      </c>
      <c r="R9" s="48" t="s">
        <v>31</v>
      </c>
      <c r="S9" s="49">
        <v>2.2995126163742334</v>
      </c>
      <c r="T9" s="47"/>
      <c r="U9" s="51" t="s">
        <v>60</v>
      </c>
      <c r="V9" s="48" t="s">
        <v>31</v>
      </c>
      <c r="W9" s="49">
        <v>1.1678601359828531</v>
      </c>
      <c r="X9" s="47"/>
      <c r="Y9" s="50" t="s">
        <v>59</v>
      </c>
      <c r="Z9" s="48" t="s">
        <v>31</v>
      </c>
      <c r="AA9" s="49">
        <v>1.6639159091520874</v>
      </c>
      <c r="AB9" s="47"/>
      <c r="AC9" s="51" t="s">
        <v>60</v>
      </c>
      <c r="AD9" s="48" t="s">
        <v>31</v>
      </c>
      <c r="AE9" s="49">
        <v>0.89815309105948926</v>
      </c>
      <c r="AF9" s="47"/>
      <c r="AG9" s="50" t="s">
        <v>59</v>
      </c>
      <c r="AH9" s="48" t="s">
        <v>31</v>
      </c>
      <c r="AI9" s="49">
        <v>1.8773923373985906</v>
      </c>
      <c r="AJ9" s="47"/>
      <c r="AK9" s="51" t="s">
        <v>60</v>
      </c>
      <c r="AL9" s="48" t="s">
        <v>31</v>
      </c>
      <c r="AM9" s="49">
        <v>0.54727825057249291</v>
      </c>
      <c r="AN9" s="47"/>
      <c r="AO9" s="50" t="s">
        <v>59</v>
      </c>
      <c r="AP9" s="48" t="s">
        <v>31</v>
      </c>
      <c r="AQ9" s="49">
        <v>5.840820862924911</v>
      </c>
      <c r="AR9" s="47"/>
      <c r="AS9" s="51" t="s">
        <v>60</v>
      </c>
      <c r="AT9" s="48" t="s">
        <v>31</v>
      </c>
      <c r="AU9" s="49">
        <v>2.613291477614835</v>
      </c>
      <c r="AV9" s="47"/>
      <c r="AW9" s="50" t="s">
        <v>59</v>
      </c>
      <c r="AX9" s="48" t="s">
        <v>31</v>
      </c>
      <c r="AY9" s="49">
        <v>3.541308246550678</v>
      </c>
      <c r="AZ9" s="47"/>
      <c r="BA9" s="51" t="s">
        <v>60</v>
      </c>
      <c r="BB9" s="48" t="s">
        <v>31</v>
      </c>
      <c r="BC9" s="49">
        <v>1.4454313416319822</v>
      </c>
    </row>
    <row r="10" spans="1:55" x14ac:dyDescent="0.3">
      <c r="A10" s="50" t="s">
        <v>59</v>
      </c>
      <c r="B10" s="48" t="s">
        <v>32</v>
      </c>
      <c r="C10" s="49">
        <v>3.5414689737160168</v>
      </c>
      <c r="D10" s="47"/>
      <c r="E10" s="51" t="s">
        <v>60</v>
      </c>
      <c r="F10" s="48" t="s">
        <v>32</v>
      </c>
      <c r="G10" s="49">
        <v>2.7360819209671954</v>
      </c>
      <c r="H10" s="47"/>
      <c r="I10" s="50" t="s">
        <v>59</v>
      </c>
      <c r="J10" s="48" t="s">
        <v>32</v>
      </c>
      <c r="K10" s="49">
        <v>1.3502050439169098</v>
      </c>
      <c r="L10" s="47"/>
      <c r="M10" s="51" t="s">
        <v>60</v>
      </c>
      <c r="N10" s="48" t="s">
        <v>32</v>
      </c>
      <c r="O10" s="49">
        <v>1.0361914053826249</v>
      </c>
      <c r="P10" s="47"/>
      <c r="Q10" s="50" t="s">
        <v>59</v>
      </c>
      <c r="R10" s="48" t="s">
        <v>32</v>
      </c>
      <c r="S10" s="49">
        <v>0.74574890150423201</v>
      </c>
      <c r="T10" s="47"/>
      <c r="U10" s="51" t="s">
        <v>60</v>
      </c>
      <c r="V10" s="48" t="s">
        <v>32</v>
      </c>
      <c r="W10" s="49">
        <v>0.56826264723805342</v>
      </c>
      <c r="X10" s="47"/>
      <c r="Y10" s="50" t="s">
        <v>59</v>
      </c>
      <c r="Z10" s="48" t="s">
        <v>32</v>
      </c>
      <c r="AA10" s="49">
        <v>0.75562452121903512</v>
      </c>
      <c r="AB10" s="47"/>
      <c r="AC10" s="51" t="s">
        <v>60</v>
      </c>
      <c r="AD10" s="48" t="s">
        <v>32</v>
      </c>
      <c r="AE10" s="49">
        <v>0.60841530040897607</v>
      </c>
      <c r="AF10" s="47"/>
      <c r="AG10" s="50" t="s">
        <v>59</v>
      </c>
      <c r="AH10" s="48" t="s">
        <v>32</v>
      </c>
      <c r="AI10" s="49">
        <v>0.6898905070758401</v>
      </c>
      <c r="AJ10" s="47"/>
      <c r="AK10" s="51" t="s">
        <v>60</v>
      </c>
      <c r="AL10" s="48" t="s">
        <v>32</v>
      </c>
      <c r="AM10" s="49">
        <v>0.52321256793754123</v>
      </c>
      <c r="AN10" s="47"/>
      <c r="AO10" s="50" t="s">
        <v>59</v>
      </c>
      <c r="AP10" s="48" t="s">
        <v>32</v>
      </c>
      <c r="AQ10" s="49">
        <v>2.1912639297991072</v>
      </c>
      <c r="AR10" s="47"/>
      <c r="AS10" s="51" t="s">
        <v>60</v>
      </c>
      <c r="AT10" s="48" t="s">
        <v>32</v>
      </c>
      <c r="AU10" s="49">
        <v>1.6998905155845707</v>
      </c>
      <c r="AV10" s="47"/>
      <c r="AW10" s="50" t="s">
        <v>59</v>
      </c>
      <c r="AX10" s="48" t="s">
        <v>32</v>
      </c>
      <c r="AY10" s="49">
        <v>1.4455150282948752</v>
      </c>
      <c r="AZ10" s="47"/>
      <c r="BA10" s="51" t="s">
        <v>60</v>
      </c>
      <c r="BB10" s="48" t="s">
        <v>32</v>
      </c>
      <c r="BC10" s="49">
        <v>1.1316278683465173</v>
      </c>
    </row>
    <row r="11" spans="1:55" x14ac:dyDescent="0.3">
      <c r="A11" s="50" t="s">
        <v>59</v>
      </c>
      <c r="B11" s="48" t="s">
        <v>24</v>
      </c>
      <c r="C11" s="49">
        <v>140.31842893233144</v>
      </c>
      <c r="D11" s="47"/>
      <c r="E11" s="51" t="s">
        <v>60</v>
      </c>
      <c r="F11" s="48" t="s">
        <v>24</v>
      </c>
      <c r="G11" s="49">
        <v>24.946822076091138</v>
      </c>
      <c r="H11" s="47"/>
      <c r="I11" s="50" t="s">
        <v>59</v>
      </c>
      <c r="J11" s="48" t="s">
        <v>24</v>
      </c>
      <c r="K11" s="49">
        <v>50.462443375901934</v>
      </c>
      <c r="L11" s="47"/>
      <c r="M11" s="51" t="s">
        <v>60</v>
      </c>
      <c r="N11" s="48" t="s">
        <v>24</v>
      </c>
      <c r="O11" s="49">
        <v>19.181839144789567</v>
      </c>
      <c r="P11" s="47"/>
      <c r="Q11" s="50" t="s">
        <v>59</v>
      </c>
      <c r="R11" s="48" t="s">
        <v>24</v>
      </c>
      <c r="S11" s="49">
        <v>40.087321249836293</v>
      </c>
      <c r="T11" s="47"/>
      <c r="U11" s="51" t="s">
        <v>60</v>
      </c>
      <c r="V11" s="48" t="s">
        <v>24</v>
      </c>
      <c r="W11" s="49">
        <v>9.5810179381835745</v>
      </c>
      <c r="X11" s="47"/>
      <c r="Y11" s="50" t="s">
        <v>59</v>
      </c>
      <c r="Z11" s="48" t="s">
        <v>24</v>
      </c>
      <c r="AA11" s="49">
        <v>24.197931853830173</v>
      </c>
      <c r="AB11" s="47"/>
      <c r="AC11" s="51" t="s">
        <v>60</v>
      </c>
      <c r="AD11" s="48" t="s">
        <v>24</v>
      </c>
      <c r="AE11" s="49">
        <v>-1.7918955087645096</v>
      </c>
      <c r="AF11" s="47"/>
      <c r="AG11" s="50" t="s">
        <v>59</v>
      </c>
      <c r="AH11" s="48" t="s">
        <v>24</v>
      </c>
      <c r="AI11" s="49">
        <v>25.570732452763039</v>
      </c>
      <c r="AJ11" s="47"/>
      <c r="AK11" s="51" t="s">
        <v>60</v>
      </c>
      <c r="AL11" s="48" t="s">
        <v>24</v>
      </c>
      <c r="AM11" s="49">
        <v>-2.0241394981174912</v>
      </c>
      <c r="AN11" s="47"/>
      <c r="AO11" s="50" t="s">
        <v>59</v>
      </c>
      <c r="AP11" s="48" t="s">
        <v>24</v>
      </c>
      <c r="AQ11" s="49">
        <v>89.855985556429502</v>
      </c>
      <c r="AR11" s="47"/>
      <c r="AS11" s="51" t="s">
        <v>60</v>
      </c>
      <c r="AT11" s="48" t="s">
        <v>24</v>
      </c>
      <c r="AU11" s="49">
        <v>5.7649829313015735</v>
      </c>
      <c r="AV11" s="47"/>
      <c r="AW11" s="50" t="s">
        <v>59</v>
      </c>
      <c r="AX11" s="48" t="s">
        <v>24</v>
      </c>
      <c r="AY11" s="49">
        <v>49.768664306593209</v>
      </c>
      <c r="AZ11" s="47"/>
      <c r="BA11" s="51" t="s">
        <v>60</v>
      </c>
      <c r="BB11" s="48" t="s">
        <v>24</v>
      </c>
      <c r="BC11" s="49">
        <v>-3.816035006882001</v>
      </c>
    </row>
    <row r="12" spans="1:55" x14ac:dyDescent="0.3">
      <c r="A12" s="50" t="s">
        <v>59</v>
      </c>
      <c r="B12" s="48" t="s">
        <v>62</v>
      </c>
      <c r="C12" s="49">
        <v>1.6517218330093173</v>
      </c>
      <c r="D12" s="47"/>
      <c r="E12" s="51" t="s">
        <v>60</v>
      </c>
      <c r="F12" s="48" t="s">
        <v>62</v>
      </c>
      <c r="G12" s="49">
        <v>1.1890953436994061</v>
      </c>
      <c r="H12" s="47"/>
      <c r="I12" s="50" t="s">
        <v>59</v>
      </c>
      <c r="J12" s="48" t="s">
        <v>62</v>
      </c>
      <c r="K12" s="49">
        <v>0.35249546057287012</v>
      </c>
      <c r="L12" s="47"/>
      <c r="M12" s="51" t="s">
        <v>60</v>
      </c>
      <c r="N12" s="48" t="s">
        <v>62</v>
      </c>
      <c r="O12" s="49">
        <v>0.20875711082117107</v>
      </c>
      <c r="P12" s="47"/>
      <c r="Q12" s="50" t="s">
        <v>59</v>
      </c>
      <c r="R12" s="48" t="s">
        <v>62</v>
      </c>
      <c r="S12" s="49">
        <v>0.40698933212520572</v>
      </c>
      <c r="T12" s="47"/>
      <c r="U12" s="51" t="s">
        <v>60</v>
      </c>
      <c r="V12" s="48" t="s">
        <v>62</v>
      </c>
      <c r="W12" s="49">
        <v>0.27996913432535286</v>
      </c>
      <c r="X12" s="47"/>
      <c r="Y12" s="50" t="s">
        <v>59</v>
      </c>
      <c r="Z12" s="48" t="s">
        <v>62</v>
      </c>
      <c r="AA12" s="49">
        <v>0.43344522409833552</v>
      </c>
      <c r="AB12" s="47"/>
      <c r="AC12" s="51" t="s">
        <v>60</v>
      </c>
      <c r="AD12" s="48" t="s">
        <v>62</v>
      </c>
      <c r="AE12" s="49">
        <v>0.32648462018569968</v>
      </c>
      <c r="AF12" s="47"/>
      <c r="AG12" s="50" t="s">
        <v>59</v>
      </c>
      <c r="AH12" s="48" t="s">
        <v>62</v>
      </c>
      <c r="AI12" s="49">
        <v>0.45879181621290577</v>
      </c>
      <c r="AJ12" s="47"/>
      <c r="AK12" s="51" t="s">
        <v>60</v>
      </c>
      <c r="AL12" s="48" t="s">
        <v>62</v>
      </c>
      <c r="AM12" s="49">
        <v>0.37388447836718253</v>
      </c>
      <c r="AN12" s="47"/>
      <c r="AO12" s="50" t="s">
        <v>59</v>
      </c>
      <c r="AP12" s="48" t="s">
        <v>62</v>
      </c>
      <c r="AQ12" s="49">
        <v>1.299226372436447</v>
      </c>
      <c r="AR12" s="47"/>
      <c r="AS12" s="51" t="s">
        <v>60</v>
      </c>
      <c r="AT12" s="48" t="s">
        <v>62</v>
      </c>
      <c r="AU12" s="49">
        <v>0.98033823287823507</v>
      </c>
      <c r="AV12" s="47"/>
      <c r="AW12" s="50" t="s">
        <v>59</v>
      </c>
      <c r="AX12" s="48" t="s">
        <v>62</v>
      </c>
      <c r="AY12" s="49">
        <v>0.89223704031124129</v>
      </c>
      <c r="AZ12" s="47"/>
      <c r="BA12" s="51" t="s">
        <v>60</v>
      </c>
      <c r="BB12" s="48" t="s">
        <v>62</v>
      </c>
      <c r="BC12" s="49">
        <v>0.70036909855288221</v>
      </c>
    </row>
    <row r="13" spans="1:55" x14ac:dyDescent="0.3">
      <c r="A13" s="50" t="s">
        <v>59</v>
      </c>
      <c r="B13" s="48" t="s">
        <v>63</v>
      </c>
      <c r="C13" s="49">
        <v>3.3120773952799909</v>
      </c>
      <c r="D13" s="47"/>
      <c r="E13" s="51" t="s">
        <v>60</v>
      </c>
      <c r="F13" s="48" t="s">
        <v>63</v>
      </c>
      <c r="G13" s="49">
        <v>0</v>
      </c>
      <c r="H13" s="47"/>
      <c r="I13" s="50" t="s">
        <v>59</v>
      </c>
      <c r="J13" s="48" t="s">
        <v>63</v>
      </c>
      <c r="K13" s="49">
        <v>0.63133346440205995</v>
      </c>
      <c r="L13" s="47"/>
      <c r="M13" s="51" t="s">
        <v>60</v>
      </c>
      <c r="N13" s="48" t="s">
        <v>63</v>
      </c>
      <c r="O13" s="49">
        <v>0</v>
      </c>
      <c r="P13" s="47"/>
      <c r="Q13" s="50" t="s">
        <v>59</v>
      </c>
      <c r="R13" s="48" t="s">
        <v>63</v>
      </c>
      <c r="S13" s="49">
        <v>0.84489348015596688</v>
      </c>
      <c r="T13" s="47"/>
      <c r="U13" s="51" t="s">
        <v>60</v>
      </c>
      <c r="V13" s="48" t="s">
        <v>63</v>
      </c>
      <c r="W13" s="49">
        <v>0</v>
      </c>
      <c r="X13" s="47"/>
      <c r="Y13" s="50" t="s">
        <v>59</v>
      </c>
      <c r="Z13" s="48" t="s">
        <v>63</v>
      </c>
      <c r="AA13" s="49">
        <v>0.93627469083718007</v>
      </c>
      <c r="AB13" s="47"/>
      <c r="AC13" s="51" t="s">
        <v>60</v>
      </c>
      <c r="AD13" s="48" t="s">
        <v>63</v>
      </c>
      <c r="AE13" s="49">
        <v>0</v>
      </c>
      <c r="AF13" s="47"/>
      <c r="AG13" s="50" t="s">
        <v>59</v>
      </c>
      <c r="AH13" s="48" t="s">
        <v>63</v>
      </c>
      <c r="AI13" s="49">
        <v>0.89957575988478411</v>
      </c>
      <c r="AJ13" s="47"/>
      <c r="AK13" s="51" t="s">
        <v>60</v>
      </c>
      <c r="AL13" s="48" t="s">
        <v>63</v>
      </c>
      <c r="AM13" s="49">
        <v>0</v>
      </c>
      <c r="AN13" s="47"/>
      <c r="AO13" s="50" t="s">
        <v>59</v>
      </c>
      <c r="AP13" s="48" t="s">
        <v>63</v>
      </c>
      <c r="AQ13" s="49">
        <v>2.6807439308779308</v>
      </c>
      <c r="AR13" s="47"/>
      <c r="AS13" s="51" t="s">
        <v>60</v>
      </c>
      <c r="AT13" s="48" t="s">
        <v>63</v>
      </c>
      <c r="AU13" s="49">
        <v>0</v>
      </c>
      <c r="AV13" s="47"/>
      <c r="AW13" s="50" t="s">
        <v>59</v>
      </c>
      <c r="AX13" s="48" t="s">
        <v>63</v>
      </c>
      <c r="AY13" s="49">
        <v>1.8358504507219642</v>
      </c>
      <c r="AZ13" s="47"/>
      <c r="BA13" s="51" t="s">
        <v>60</v>
      </c>
      <c r="BB13" s="48" t="s">
        <v>63</v>
      </c>
      <c r="BC13" s="49">
        <v>0</v>
      </c>
    </row>
    <row r="14" spans="1:55" x14ac:dyDescent="0.3">
      <c r="A14" s="50" t="s">
        <v>59</v>
      </c>
      <c r="B14" s="48" t="s">
        <v>64</v>
      </c>
      <c r="C14" s="49">
        <v>0.42907848015234595</v>
      </c>
      <c r="D14" s="47"/>
      <c r="E14" s="51" t="s">
        <v>60</v>
      </c>
      <c r="F14" s="48" t="s">
        <v>64</v>
      </c>
      <c r="G14" s="49">
        <v>0.32530535719876474</v>
      </c>
      <c r="H14" s="47"/>
      <c r="I14" s="50" t="s">
        <v>59</v>
      </c>
      <c r="J14" s="48" t="s">
        <v>64</v>
      </c>
      <c r="K14" s="49">
        <v>8.1237218242298237E-2</v>
      </c>
      <c r="L14" s="47"/>
      <c r="M14" s="51" t="s">
        <v>60</v>
      </c>
      <c r="N14" s="48" t="s">
        <v>64</v>
      </c>
      <c r="O14" s="49">
        <v>6.2219230510466191E-2</v>
      </c>
      <c r="P14" s="47"/>
      <c r="Q14" s="50" t="s">
        <v>59</v>
      </c>
      <c r="R14" s="48" t="s">
        <v>64</v>
      </c>
      <c r="S14" s="49">
        <v>0.10161621115808293</v>
      </c>
      <c r="T14" s="47"/>
      <c r="U14" s="51" t="s">
        <v>60</v>
      </c>
      <c r="V14" s="48" t="s">
        <v>64</v>
      </c>
      <c r="W14" s="49">
        <v>8.88200529084925E-2</v>
      </c>
      <c r="X14" s="47"/>
      <c r="Y14" s="50" t="s">
        <v>59</v>
      </c>
      <c r="Z14" s="48" t="s">
        <v>64</v>
      </c>
      <c r="AA14" s="49">
        <v>8.5501090701192883E-2</v>
      </c>
      <c r="AB14" s="47"/>
      <c r="AC14" s="51" t="s">
        <v>60</v>
      </c>
      <c r="AD14" s="48" t="s">
        <v>64</v>
      </c>
      <c r="AE14" s="49">
        <v>6.4403066991597674E-2</v>
      </c>
      <c r="AF14" s="47"/>
      <c r="AG14" s="50" t="s">
        <v>59</v>
      </c>
      <c r="AH14" s="48" t="s">
        <v>64</v>
      </c>
      <c r="AI14" s="49">
        <v>0.16072396005077189</v>
      </c>
      <c r="AJ14" s="47"/>
      <c r="AK14" s="51" t="s">
        <v>60</v>
      </c>
      <c r="AL14" s="48" t="s">
        <v>64</v>
      </c>
      <c r="AM14" s="49">
        <v>0.10986300678820836</v>
      </c>
      <c r="AN14" s="47"/>
      <c r="AO14" s="50" t="s">
        <v>59</v>
      </c>
      <c r="AP14" s="48" t="s">
        <v>64</v>
      </c>
      <c r="AQ14" s="49">
        <v>0.34784126191004772</v>
      </c>
      <c r="AR14" s="47"/>
      <c r="AS14" s="51" t="s">
        <v>60</v>
      </c>
      <c r="AT14" s="48" t="s">
        <v>64</v>
      </c>
      <c r="AU14" s="49">
        <v>0.26308612668829856</v>
      </c>
      <c r="AV14" s="47"/>
      <c r="AW14" s="50" t="s">
        <v>59</v>
      </c>
      <c r="AX14" s="48" t="s">
        <v>64</v>
      </c>
      <c r="AY14" s="49">
        <v>0.24622505075196477</v>
      </c>
      <c r="AZ14" s="47"/>
      <c r="BA14" s="51" t="s">
        <v>60</v>
      </c>
      <c r="BB14" s="48" t="s">
        <v>64</v>
      </c>
      <c r="BC14" s="49">
        <v>0.17426607377980602</v>
      </c>
    </row>
    <row r="15" spans="1:55" x14ac:dyDescent="0.3">
      <c r="A15" s="50" t="s">
        <v>59</v>
      </c>
      <c r="B15" s="48" t="s">
        <v>65</v>
      </c>
      <c r="C15" s="49">
        <v>0.79661800236535285</v>
      </c>
      <c r="D15" s="47"/>
      <c r="E15" s="51" t="s">
        <v>60</v>
      </c>
      <c r="F15" s="48" t="s">
        <v>65</v>
      </c>
      <c r="G15" s="49">
        <v>0.65020393547659605</v>
      </c>
      <c r="H15" s="47"/>
      <c r="I15" s="50" t="s">
        <v>59</v>
      </c>
      <c r="J15" s="48" t="s">
        <v>65</v>
      </c>
      <c r="K15" s="49">
        <v>0.34799472257263386</v>
      </c>
      <c r="L15" s="47"/>
      <c r="M15" s="51" t="s">
        <v>60</v>
      </c>
      <c r="N15" s="48" t="s">
        <v>65</v>
      </c>
      <c r="O15" s="49">
        <v>0.30741842620653986</v>
      </c>
      <c r="P15" s="47"/>
      <c r="Q15" s="50" t="s">
        <v>59</v>
      </c>
      <c r="R15" s="48" t="s">
        <v>65</v>
      </c>
      <c r="S15" s="49">
        <v>0.21176956244744782</v>
      </c>
      <c r="T15" s="47"/>
      <c r="U15" s="51" t="s">
        <v>60</v>
      </c>
      <c r="V15" s="48" t="s">
        <v>65</v>
      </c>
      <c r="W15" s="49">
        <v>0.1678916029590487</v>
      </c>
      <c r="X15" s="47"/>
      <c r="Y15" s="50" t="s">
        <v>59</v>
      </c>
      <c r="Z15" s="48" t="s">
        <v>65</v>
      </c>
      <c r="AA15" s="49">
        <v>0.12429974900788537</v>
      </c>
      <c r="AB15" s="47"/>
      <c r="AC15" s="51" t="s">
        <v>60</v>
      </c>
      <c r="AD15" s="48" t="s">
        <v>65</v>
      </c>
      <c r="AE15" s="49">
        <v>9.5665184728289776E-2</v>
      </c>
      <c r="AF15" s="47"/>
      <c r="AG15" s="50" t="s">
        <v>59</v>
      </c>
      <c r="AH15" s="48" t="s">
        <v>65</v>
      </c>
      <c r="AI15" s="49">
        <v>0.11255396833738586</v>
      </c>
      <c r="AJ15" s="47"/>
      <c r="AK15" s="51" t="s">
        <v>60</v>
      </c>
      <c r="AL15" s="48" t="s">
        <v>65</v>
      </c>
      <c r="AM15" s="49">
        <v>7.9228721582717765E-2</v>
      </c>
      <c r="AN15" s="47"/>
      <c r="AO15" s="50" t="s">
        <v>59</v>
      </c>
      <c r="AP15" s="48" t="s">
        <v>65</v>
      </c>
      <c r="AQ15" s="49">
        <v>0.44862327979271904</v>
      </c>
      <c r="AR15" s="47"/>
      <c r="AS15" s="51" t="s">
        <v>60</v>
      </c>
      <c r="AT15" s="48" t="s">
        <v>65</v>
      </c>
      <c r="AU15" s="49">
        <v>0.34278550927005624</v>
      </c>
      <c r="AV15" s="47"/>
      <c r="AW15" s="50" t="s">
        <v>59</v>
      </c>
      <c r="AX15" s="48" t="s">
        <v>65</v>
      </c>
      <c r="AY15" s="49">
        <v>0.23685371734527122</v>
      </c>
      <c r="AZ15" s="47"/>
      <c r="BA15" s="51" t="s">
        <v>60</v>
      </c>
      <c r="BB15" s="48" t="s">
        <v>65</v>
      </c>
      <c r="BC15" s="49">
        <v>0.17489390631100754</v>
      </c>
    </row>
    <row r="16" spans="1:55" x14ac:dyDescent="0.3">
      <c r="A16" s="50" t="s">
        <v>59</v>
      </c>
      <c r="B16" s="48" t="s">
        <v>66</v>
      </c>
      <c r="C16" s="49">
        <v>0.23839088407351119</v>
      </c>
      <c r="D16" s="47"/>
      <c r="E16" s="51" t="s">
        <v>60</v>
      </c>
      <c r="F16" s="48" t="s">
        <v>66</v>
      </c>
      <c r="G16" s="49">
        <v>0.19317651193977708</v>
      </c>
      <c r="H16" s="47"/>
      <c r="I16" s="50" t="s">
        <v>59</v>
      </c>
      <c r="J16" s="48" t="s">
        <v>66</v>
      </c>
      <c r="K16" s="49">
        <v>4.0760608451331622E-2</v>
      </c>
      <c r="L16" s="47"/>
      <c r="M16" s="51" t="s">
        <v>60</v>
      </c>
      <c r="N16" s="48" t="s">
        <v>66</v>
      </c>
      <c r="O16" s="49">
        <v>3.0387812417908285E-2</v>
      </c>
      <c r="P16" s="47"/>
      <c r="Q16" s="50" t="s">
        <v>59</v>
      </c>
      <c r="R16" s="48" t="s">
        <v>66</v>
      </c>
      <c r="S16" s="49">
        <v>3.6728907982459362E-2</v>
      </c>
      <c r="T16" s="47"/>
      <c r="U16" s="51" t="s">
        <v>60</v>
      </c>
      <c r="V16" s="48" t="s">
        <v>66</v>
      </c>
      <c r="W16" s="49">
        <v>2.8217416280357201E-2</v>
      </c>
      <c r="X16" s="47"/>
      <c r="Y16" s="50" t="s">
        <v>59</v>
      </c>
      <c r="Z16" s="48" t="s">
        <v>66</v>
      </c>
      <c r="AA16" s="49">
        <v>4.2023414294195843E-2</v>
      </c>
      <c r="AB16" s="47"/>
      <c r="AC16" s="51" t="s">
        <v>60</v>
      </c>
      <c r="AD16" s="48" t="s">
        <v>66</v>
      </c>
      <c r="AE16" s="49">
        <v>3.382386110565435E-2</v>
      </c>
      <c r="AF16" s="47"/>
      <c r="AG16" s="50" t="s">
        <v>59</v>
      </c>
      <c r="AH16" s="48" t="s">
        <v>66</v>
      </c>
      <c r="AI16" s="49">
        <v>0.1188779533455244</v>
      </c>
      <c r="AJ16" s="47"/>
      <c r="AK16" s="51" t="s">
        <v>60</v>
      </c>
      <c r="AL16" s="48" t="s">
        <v>66</v>
      </c>
      <c r="AM16" s="49">
        <v>0.10074742213585723</v>
      </c>
      <c r="AN16" s="47"/>
      <c r="AO16" s="50" t="s">
        <v>59</v>
      </c>
      <c r="AP16" s="48" t="s">
        <v>66</v>
      </c>
      <c r="AQ16" s="49">
        <v>0.19763027562217961</v>
      </c>
      <c r="AR16" s="47"/>
      <c r="AS16" s="51" t="s">
        <v>60</v>
      </c>
      <c r="AT16" s="48" t="s">
        <v>66</v>
      </c>
      <c r="AU16" s="49">
        <v>0.16278869952186878</v>
      </c>
      <c r="AV16" s="47"/>
      <c r="AW16" s="50" t="s">
        <v>59</v>
      </c>
      <c r="AX16" s="48" t="s">
        <v>66</v>
      </c>
      <c r="AY16" s="49">
        <v>0.16090136763972024</v>
      </c>
      <c r="AZ16" s="47"/>
      <c r="BA16" s="51" t="s">
        <v>60</v>
      </c>
      <c r="BB16" s="48" t="s">
        <v>66</v>
      </c>
      <c r="BC16" s="49">
        <v>0.13457128324151157</v>
      </c>
    </row>
    <row r="17" spans="1:55" x14ac:dyDescent="0.3">
      <c r="A17" s="50" t="s">
        <v>59</v>
      </c>
      <c r="B17" s="48" t="s">
        <v>67</v>
      </c>
      <c r="C17" s="49">
        <v>4.1283862740189319</v>
      </c>
      <c r="D17" s="47"/>
      <c r="E17" s="51" t="s">
        <v>60</v>
      </c>
      <c r="F17" s="48" t="s">
        <v>67</v>
      </c>
      <c r="G17" s="49">
        <v>-2.3858413227061726</v>
      </c>
      <c r="H17" s="47"/>
      <c r="I17" s="50" t="s">
        <v>59</v>
      </c>
      <c r="J17" s="48" t="s">
        <v>67</v>
      </c>
      <c r="K17" s="49">
        <v>1.1076434552621568</v>
      </c>
      <c r="L17" s="47"/>
      <c r="M17" s="51" t="s">
        <v>60</v>
      </c>
      <c r="N17" s="48" t="s">
        <v>67</v>
      </c>
      <c r="O17" s="49">
        <v>-0.58250583638470821</v>
      </c>
      <c r="P17" s="47"/>
      <c r="Q17" s="50" t="s">
        <v>59</v>
      </c>
      <c r="R17" s="48" t="s">
        <v>67</v>
      </c>
      <c r="S17" s="49">
        <v>0.99754569068570353</v>
      </c>
      <c r="T17" s="47"/>
      <c r="U17" s="51" t="s">
        <v>60</v>
      </c>
      <c r="V17" s="48" t="s">
        <v>67</v>
      </c>
      <c r="W17" s="49">
        <v>-0.60949745076848372</v>
      </c>
      <c r="X17" s="47"/>
      <c r="Y17" s="50" t="s">
        <v>59</v>
      </c>
      <c r="Z17" s="48" t="s">
        <v>67</v>
      </c>
      <c r="AA17" s="49">
        <v>0.98998963650528171</v>
      </c>
      <c r="AB17" s="47"/>
      <c r="AC17" s="51" t="s">
        <v>60</v>
      </c>
      <c r="AD17" s="48" t="s">
        <v>67</v>
      </c>
      <c r="AE17" s="49">
        <v>-0.618843910112298</v>
      </c>
      <c r="AF17" s="47"/>
      <c r="AG17" s="50" t="s">
        <v>59</v>
      </c>
      <c r="AH17" s="48" t="s">
        <v>67</v>
      </c>
      <c r="AI17" s="49">
        <v>1.0332074915657896</v>
      </c>
      <c r="AJ17" s="47"/>
      <c r="AK17" s="51" t="s">
        <v>60</v>
      </c>
      <c r="AL17" s="48" t="s">
        <v>67</v>
      </c>
      <c r="AM17" s="49">
        <v>-0.5749941254406824</v>
      </c>
      <c r="AN17" s="47"/>
      <c r="AO17" s="50" t="s">
        <v>59</v>
      </c>
      <c r="AP17" s="48" t="s">
        <v>67</v>
      </c>
      <c r="AQ17" s="49">
        <v>3.0207428187567746</v>
      </c>
      <c r="AR17" s="47"/>
      <c r="AS17" s="51" t="s">
        <v>60</v>
      </c>
      <c r="AT17" s="48" t="s">
        <v>67</v>
      </c>
      <c r="AU17" s="49">
        <v>-1.8033354863214641</v>
      </c>
      <c r="AV17" s="47"/>
      <c r="AW17" s="50" t="s">
        <v>59</v>
      </c>
      <c r="AX17" s="48" t="s">
        <v>67</v>
      </c>
      <c r="AY17" s="49">
        <v>2.0231971280710712</v>
      </c>
      <c r="AZ17" s="47"/>
      <c r="BA17" s="51" t="s">
        <v>60</v>
      </c>
      <c r="BB17" s="48" t="s">
        <v>67</v>
      </c>
      <c r="BC17" s="49">
        <v>-1.1938380355529805</v>
      </c>
    </row>
    <row r="18" spans="1:55" x14ac:dyDescent="0.3">
      <c r="A18" s="50" t="s">
        <v>59</v>
      </c>
      <c r="B18" s="48" t="s">
        <v>68</v>
      </c>
      <c r="C18" s="49">
        <v>1.2934674829151822</v>
      </c>
      <c r="D18" s="47"/>
      <c r="E18" s="51" t="s">
        <v>60</v>
      </c>
      <c r="F18" s="48" t="s">
        <v>68</v>
      </c>
      <c r="G18" s="49">
        <v>0.99223580901460262</v>
      </c>
      <c r="H18" s="47"/>
      <c r="I18" s="50" t="s">
        <v>59</v>
      </c>
      <c r="J18" s="48" t="s">
        <v>68</v>
      </c>
      <c r="K18" s="49">
        <v>0.25536963710826066</v>
      </c>
      <c r="L18" s="47"/>
      <c r="M18" s="51" t="s">
        <v>60</v>
      </c>
      <c r="N18" s="48" t="s">
        <v>68</v>
      </c>
      <c r="O18" s="49">
        <v>0.19809590866825319</v>
      </c>
      <c r="P18" s="47"/>
      <c r="Q18" s="50" t="s">
        <v>59</v>
      </c>
      <c r="R18" s="48" t="s">
        <v>68</v>
      </c>
      <c r="S18" s="49">
        <v>0.30672372068253684</v>
      </c>
      <c r="T18" s="47"/>
      <c r="U18" s="51" t="s">
        <v>60</v>
      </c>
      <c r="V18" s="48" t="s">
        <v>68</v>
      </c>
      <c r="W18" s="49">
        <v>0.23268941289514228</v>
      </c>
      <c r="X18" s="47"/>
      <c r="Y18" s="50" t="s">
        <v>59</v>
      </c>
      <c r="Z18" s="48" t="s">
        <v>68</v>
      </c>
      <c r="AA18" s="49">
        <v>0.37092691515337906</v>
      </c>
      <c r="AB18" s="47"/>
      <c r="AC18" s="51" t="s">
        <v>60</v>
      </c>
      <c r="AD18" s="48" t="s">
        <v>68</v>
      </c>
      <c r="AE18" s="49">
        <v>0.27819133969680848</v>
      </c>
      <c r="AF18" s="47"/>
      <c r="AG18" s="50" t="s">
        <v>59</v>
      </c>
      <c r="AH18" s="48" t="s">
        <v>68</v>
      </c>
      <c r="AI18" s="49">
        <v>0.3604472099710056</v>
      </c>
      <c r="AJ18" s="47"/>
      <c r="AK18" s="51" t="s">
        <v>60</v>
      </c>
      <c r="AL18" s="48" t="s">
        <v>68</v>
      </c>
      <c r="AM18" s="49">
        <v>0.28325914775439864</v>
      </c>
      <c r="AN18" s="47"/>
      <c r="AO18" s="50" t="s">
        <v>59</v>
      </c>
      <c r="AP18" s="48" t="s">
        <v>68</v>
      </c>
      <c r="AQ18" s="49">
        <v>1.0380978458069214</v>
      </c>
      <c r="AR18" s="47"/>
      <c r="AS18" s="51" t="s">
        <v>60</v>
      </c>
      <c r="AT18" s="48" t="s">
        <v>68</v>
      </c>
      <c r="AU18" s="49">
        <v>0.7941399003463494</v>
      </c>
      <c r="AV18" s="47"/>
      <c r="AW18" s="50" t="s">
        <v>59</v>
      </c>
      <c r="AX18" s="48" t="s">
        <v>68</v>
      </c>
      <c r="AY18" s="49">
        <v>0.7313741251243846</v>
      </c>
      <c r="AZ18" s="47"/>
      <c r="BA18" s="51" t="s">
        <v>60</v>
      </c>
      <c r="BB18" s="48" t="s">
        <v>68</v>
      </c>
      <c r="BC18" s="49">
        <v>0.56145048745120718</v>
      </c>
    </row>
    <row r="19" spans="1:55" x14ac:dyDescent="0.3">
      <c r="A19" s="50" t="s">
        <v>59</v>
      </c>
      <c r="B19" s="48" t="s">
        <v>69</v>
      </c>
      <c r="C19" s="49">
        <v>2.3057747798946098</v>
      </c>
      <c r="D19" s="47"/>
      <c r="E19" s="51" t="s">
        <v>60</v>
      </c>
      <c r="F19" s="48" t="s">
        <v>69</v>
      </c>
      <c r="G19" s="49">
        <v>1.3000894600995305</v>
      </c>
      <c r="H19" s="47"/>
      <c r="I19" s="50" t="s">
        <v>59</v>
      </c>
      <c r="J19" s="48" t="s">
        <v>69</v>
      </c>
      <c r="K19" s="49">
        <v>0.55899556134790118</v>
      </c>
      <c r="L19" s="47"/>
      <c r="M19" s="51" t="s">
        <v>60</v>
      </c>
      <c r="N19" s="48" t="s">
        <v>69</v>
      </c>
      <c r="O19" s="49">
        <v>0.34221076443571941</v>
      </c>
      <c r="P19" s="47"/>
      <c r="Q19" s="50" t="s">
        <v>59</v>
      </c>
      <c r="R19" s="48" t="s">
        <v>69</v>
      </c>
      <c r="S19" s="49">
        <v>0.58991825741224424</v>
      </c>
      <c r="T19" s="47"/>
      <c r="U19" s="51" t="s">
        <v>60</v>
      </c>
      <c r="V19" s="48" t="s">
        <v>69</v>
      </c>
      <c r="W19" s="49">
        <v>0.33763569799312237</v>
      </c>
      <c r="X19" s="47"/>
      <c r="Y19" s="50" t="s">
        <v>59</v>
      </c>
      <c r="Z19" s="48" t="s">
        <v>69</v>
      </c>
      <c r="AA19" s="49">
        <v>0.54696762432596457</v>
      </c>
      <c r="AB19" s="47"/>
      <c r="AC19" s="51" t="s">
        <v>60</v>
      </c>
      <c r="AD19" s="48" t="s">
        <v>69</v>
      </c>
      <c r="AE19" s="49">
        <v>0.28095136148770239</v>
      </c>
      <c r="AF19" s="47"/>
      <c r="AG19" s="50" t="s">
        <v>59</v>
      </c>
      <c r="AH19" s="48" t="s">
        <v>69</v>
      </c>
      <c r="AI19" s="49">
        <v>0.6098933368085</v>
      </c>
      <c r="AJ19" s="47"/>
      <c r="AK19" s="51" t="s">
        <v>60</v>
      </c>
      <c r="AL19" s="48" t="s">
        <v>69</v>
      </c>
      <c r="AM19" s="49">
        <v>0.3392916361829863</v>
      </c>
      <c r="AN19" s="47"/>
      <c r="AO19" s="50" t="s">
        <v>59</v>
      </c>
      <c r="AP19" s="48" t="s">
        <v>69</v>
      </c>
      <c r="AQ19" s="49">
        <v>1.7467792185467088</v>
      </c>
      <c r="AR19" s="47"/>
      <c r="AS19" s="51" t="s">
        <v>60</v>
      </c>
      <c r="AT19" s="48" t="s">
        <v>69</v>
      </c>
      <c r="AU19" s="49">
        <v>0.95787869566381101</v>
      </c>
      <c r="AV19" s="47"/>
      <c r="AW19" s="50" t="s">
        <v>59</v>
      </c>
      <c r="AX19" s="48" t="s">
        <v>69</v>
      </c>
      <c r="AY19" s="49">
        <v>1.1568609611344645</v>
      </c>
      <c r="AZ19" s="47"/>
      <c r="BA19" s="51" t="s">
        <v>60</v>
      </c>
      <c r="BB19" s="48" t="s">
        <v>69</v>
      </c>
      <c r="BC19" s="49">
        <v>0.62024299767068869</v>
      </c>
    </row>
    <row r="20" spans="1:55" x14ac:dyDescent="0.3">
      <c r="A20" s="50" t="s">
        <v>59</v>
      </c>
      <c r="B20" s="48" t="s">
        <v>70</v>
      </c>
      <c r="C20" s="49">
        <v>0.44286971574274731</v>
      </c>
      <c r="D20" s="47"/>
      <c r="E20" s="51" t="s">
        <v>60</v>
      </c>
      <c r="F20" s="48" t="s">
        <v>70</v>
      </c>
      <c r="G20" s="49">
        <v>0.22800513491841104</v>
      </c>
      <c r="H20" s="47"/>
      <c r="I20" s="50" t="s">
        <v>59</v>
      </c>
      <c r="J20" s="48" t="s">
        <v>70</v>
      </c>
      <c r="K20" s="49">
        <v>9.8409693650306607E-2</v>
      </c>
      <c r="L20" s="47"/>
      <c r="M20" s="51" t="s">
        <v>60</v>
      </c>
      <c r="N20" s="48" t="s">
        <v>70</v>
      </c>
      <c r="O20" s="49">
        <v>4.3459283994125887E-2</v>
      </c>
      <c r="P20" s="47"/>
      <c r="Q20" s="50" t="s">
        <v>59</v>
      </c>
      <c r="R20" s="48" t="s">
        <v>70</v>
      </c>
      <c r="S20" s="49">
        <v>0.11087836687682294</v>
      </c>
      <c r="T20" s="47"/>
      <c r="U20" s="51" t="s">
        <v>60</v>
      </c>
      <c r="V20" s="48" t="s">
        <v>70</v>
      </c>
      <c r="W20" s="49">
        <v>6.7281930840721552E-2</v>
      </c>
      <c r="X20" s="47"/>
      <c r="Y20" s="50" t="s">
        <v>59</v>
      </c>
      <c r="Z20" s="48" t="s">
        <v>70</v>
      </c>
      <c r="AA20" s="49">
        <v>0.11437160693766896</v>
      </c>
      <c r="AB20" s="47"/>
      <c r="AC20" s="51" t="s">
        <v>60</v>
      </c>
      <c r="AD20" s="48" t="s">
        <v>70</v>
      </c>
      <c r="AE20" s="49">
        <v>6.2485890589828147E-2</v>
      </c>
      <c r="AF20" s="47"/>
      <c r="AG20" s="50" t="s">
        <v>59</v>
      </c>
      <c r="AH20" s="48" t="s">
        <v>70</v>
      </c>
      <c r="AI20" s="49">
        <v>0.11921004827794877</v>
      </c>
      <c r="AJ20" s="47"/>
      <c r="AK20" s="51" t="s">
        <v>60</v>
      </c>
      <c r="AL20" s="48" t="s">
        <v>70</v>
      </c>
      <c r="AM20" s="49">
        <v>5.4778029493735475E-2</v>
      </c>
      <c r="AN20" s="47"/>
      <c r="AO20" s="50" t="s">
        <v>59</v>
      </c>
      <c r="AP20" s="48" t="s">
        <v>70</v>
      </c>
      <c r="AQ20" s="49">
        <v>0.3444600220924407</v>
      </c>
      <c r="AR20" s="47"/>
      <c r="AS20" s="51" t="s">
        <v>60</v>
      </c>
      <c r="AT20" s="48" t="s">
        <v>70</v>
      </c>
      <c r="AU20" s="49">
        <v>0.18454585092428519</v>
      </c>
      <c r="AV20" s="47"/>
      <c r="AW20" s="50" t="s">
        <v>59</v>
      </c>
      <c r="AX20" s="48" t="s">
        <v>70</v>
      </c>
      <c r="AY20" s="49">
        <v>0.23358165521561775</v>
      </c>
      <c r="AZ20" s="47"/>
      <c r="BA20" s="51" t="s">
        <v>60</v>
      </c>
      <c r="BB20" s="48" t="s">
        <v>70</v>
      </c>
      <c r="BC20" s="49">
        <v>0.11726392008356362</v>
      </c>
    </row>
    <row r="21" spans="1:55" x14ac:dyDescent="0.3">
      <c r="A21" s="50" t="s">
        <v>59</v>
      </c>
      <c r="B21" s="48" t="s">
        <v>71</v>
      </c>
      <c r="C21" s="49">
        <v>1.4955074236211288</v>
      </c>
      <c r="D21" s="47"/>
      <c r="E21" s="51" t="s">
        <v>60</v>
      </c>
      <c r="F21" s="48" t="s">
        <v>71</v>
      </c>
      <c r="G21" s="49">
        <v>1.2454651568311408</v>
      </c>
      <c r="H21" s="47"/>
      <c r="I21" s="50" t="s">
        <v>59</v>
      </c>
      <c r="J21" s="48" t="s">
        <v>71</v>
      </c>
      <c r="K21" s="49">
        <v>0.46010388709056488</v>
      </c>
      <c r="L21" s="47"/>
      <c r="M21" s="51" t="s">
        <v>60</v>
      </c>
      <c r="N21" s="48" t="s">
        <v>71</v>
      </c>
      <c r="O21" s="49">
        <v>0.40461009348269328</v>
      </c>
      <c r="P21" s="47"/>
      <c r="Q21" s="50" t="s">
        <v>59</v>
      </c>
      <c r="R21" s="48" t="s">
        <v>71</v>
      </c>
      <c r="S21" s="49">
        <v>0.45211872862867064</v>
      </c>
      <c r="T21" s="47"/>
      <c r="U21" s="51" t="s">
        <v>60</v>
      </c>
      <c r="V21" s="48" t="s">
        <v>71</v>
      </c>
      <c r="W21" s="49">
        <v>0.38291098005420454</v>
      </c>
      <c r="X21" s="47"/>
      <c r="Y21" s="50" t="s">
        <v>59</v>
      </c>
      <c r="Z21" s="48" t="s">
        <v>71</v>
      </c>
      <c r="AA21" s="49">
        <v>0.3148427157649879</v>
      </c>
      <c r="AB21" s="47"/>
      <c r="AC21" s="51" t="s">
        <v>60</v>
      </c>
      <c r="AD21" s="48" t="s">
        <v>71</v>
      </c>
      <c r="AE21" s="49">
        <v>0.25321470337824803</v>
      </c>
      <c r="AF21" s="47"/>
      <c r="AG21" s="50" t="s">
        <v>59</v>
      </c>
      <c r="AH21" s="48" t="s">
        <v>71</v>
      </c>
      <c r="AI21" s="49">
        <v>0.26844209213690512</v>
      </c>
      <c r="AJ21" s="47"/>
      <c r="AK21" s="51" t="s">
        <v>60</v>
      </c>
      <c r="AL21" s="48" t="s">
        <v>71</v>
      </c>
      <c r="AM21" s="49">
        <v>0.20472937991599513</v>
      </c>
      <c r="AN21" s="47"/>
      <c r="AO21" s="50" t="s">
        <v>59</v>
      </c>
      <c r="AP21" s="48" t="s">
        <v>71</v>
      </c>
      <c r="AQ21" s="49">
        <v>1.0354035365305636</v>
      </c>
      <c r="AR21" s="47"/>
      <c r="AS21" s="51" t="s">
        <v>60</v>
      </c>
      <c r="AT21" s="48" t="s">
        <v>71</v>
      </c>
      <c r="AU21" s="49">
        <v>0.84085506334844773</v>
      </c>
      <c r="AV21" s="47"/>
      <c r="AW21" s="50" t="s">
        <v>59</v>
      </c>
      <c r="AX21" s="48" t="s">
        <v>71</v>
      </c>
      <c r="AY21" s="49">
        <v>0.58328480790189308</v>
      </c>
      <c r="AZ21" s="47"/>
      <c r="BA21" s="51" t="s">
        <v>60</v>
      </c>
      <c r="BB21" s="48" t="s">
        <v>71</v>
      </c>
      <c r="BC21" s="49">
        <v>0.45794408329424319</v>
      </c>
    </row>
    <row r="22" spans="1:55" x14ac:dyDescent="0.3">
      <c r="A22" s="50" t="s">
        <v>59</v>
      </c>
      <c r="B22" s="48" t="s">
        <v>72</v>
      </c>
      <c r="C22" s="49">
        <v>1.7196684434053653</v>
      </c>
      <c r="D22" s="47"/>
      <c r="E22" s="51" t="s">
        <v>60</v>
      </c>
      <c r="F22" s="48" t="s">
        <v>72</v>
      </c>
      <c r="G22" s="49">
        <v>1.315496822188591</v>
      </c>
      <c r="H22" s="47"/>
      <c r="I22" s="50" t="s">
        <v>59</v>
      </c>
      <c r="J22" s="48" t="s">
        <v>72</v>
      </c>
      <c r="K22" s="49">
        <v>0.6432422014089163</v>
      </c>
      <c r="L22" s="47"/>
      <c r="M22" s="51" t="s">
        <v>60</v>
      </c>
      <c r="N22" s="48" t="s">
        <v>72</v>
      </c>
      <c r="O22" s="49">
        <v>0.53645507343710574</v>
      </c>
      <c r="P22" s="47"/>
      <c r="Q22" s="50" t="s">
        <v>59</v>
      </c>
      <c r="R22" s="48" t="s">
        <v>72</v>
      </c>
      <c r="S22" s="49">
        <v>0.49835269247140179</v>
      </c>
      <c r="T22" s="47"/>
      <c r="U22" s="51" t="s">
        <v>60</v>
      </c>
      <c r="V22" s="48" t="s">
        <v>72</v>
      </c>
      <c r="W22" s="49">
        <v>0.40720287961963553</v>
      </c>
      <c r="X22" s="47"/>
      <c r="Y22" s="50" t="s">
        <v>59</v>
      </c>
      <c r="Z22" s="48" t="s">
        <v>72</v>
      </c>
      <c r="AA22" s="49">
        <v>0.33930661511073307</v>
      </c>
      <c r="AB22" s="47"/>
      <c r="AC22" s="51" t="s">
        <v>60</v>
      </c>
      <c r="AD22" s="48" t="s">
        <v>72</v>
      </c>
      <c r="AE22" s="49">
        <v>0.25164592042133521</v>
      </c>
      <c r="AF22" s="47"/>
      <c r="AG22" s="50" t="s">
        <v>59</v>
      </c>
      <c r="AH22" s="48" t="s">
        <v>72</v>
      </c>
      <c r="AI22" s="49">
        <v>0.23876693441431421</v>
      </c>
      <c r="AJ22" s="47"/>
      <c r="AK22" s="51" t="s">
        <v>60</v>
      </c>
      <c r="AL22" s="48" t="s">
        <v>72</v>
      </c>
      <c r="AM22" s="49">
        <v>0.12019294871051464</v>
      </c>
      <c r="AN22" s="47"/>
      <c r="AO22" s="50" t="s">
        <v>59</v>
      </c>
      <c r="AP22" s="48" t="s">
        <v>72</v>
      </c>
      <c r="AQ22" s="49">
        <v>1.076426241996449</v>
      </c>
      <c r="AR22" s="47"/>
      <c r="AS22" s="51" t="s">
        <v>60</v>
      </c>
      <c r="AT22" s="48" t="s">
        <v>72</v>
      </c>
      <c r="AU22" s="49">
        <v>0.77904174875148535</v>
      </c>
      <c r="AV22" s="47"/>
      <c r="AW22" s="50" t="s">
        <v>59</v>
      </c>
      <c r="AX22" s="48" t="s">
        <v>72</v>
      </c>
      <c r="AY22" s="49">
        <v>0.5780735495250473</v>
      </c>
      <c r="AZ22" s="47"/>
      <c r="BA22" s="51" t="s">
        <v>60</v>
      </c>
      <c r="BB22" s="48" t="s">
        <v>72</v>
      </c>
      <c r="BC22" s="49">
        <v>0.37183886913184983</v>
      </c>
    </row>
    <row r="23" spans="1:55" x14ac:dyDescent="0.3">
      <c r="A23" s="50" t="s">
        <v>59</v>
      </c>
      <c r="B23" s="48" t="s">
        <v>73</v>
      </c>
      <c r="C23" s="49">
        <v>0</v>
      </c>
      <c r="D23" s="47"/>
      <c r="E23" s="51" t="s">
        <v>60</v>
      </c>
      <c r="F23" s="48" t="s">
        <v>73</v>
      </c>
      <c r="G23" s="49">
        <v>-2.8565869554564978E-2</v>
      </c>
      <c r="H23" s="47"/>
      <c r="I23" s="50" t="s">
        <v>59</v>
      </c>
      <c r="J23" s="48" t="s">
        <v>73</v>
      </c>
      <c r="K23" s="49">
        <v>0</v>
      </c>
      <c r="L23" s="47"/>
      <c r="M23" s="51" t="s">
        <v>60</v>
      </c>
      <c r="N23" s="48" t="s">
        <v>73</v>
      </c>
      <c r="O23" s="49">
        <v>-7.5457290558867476E-3</v>
      </c>
      <c r="P23" s="47"/>
      <c r="Q23" s="50" t="s">
        <v>59</v>
      </c>
      <c r="R23" s="48" t="s">
        <v>73</v>
      </c>
      <c r="S23" s="49">
        <v>0</v>
      </c>
      <c r="T23" s="47"/>
      <c r="U23" s="51" t="s">
        <v>60</v>
      </c>
      <c r="V23" s="48" t="s">
        <v>73</v>
      </c>
      <c r="W23" s="49">
        <v>-8.1475676323989107E-3</v>
      </c>
      <c r="X23" s="47"/>
      <c r="Y23" s="50" t="s">
        <v>59</v>
      </c>
      <c r="Z23" s="48" t="s">
        <v>73</v>
      </c>
      <c r="AA23" s="49">
        <v>0</v>
      </c>
      <c r="AB23" s="47"/>
      <c r="AC23" s="51" t="s">
        <v>60</v>
      </c>
      <c r="AD23" s="48" t="s">
        <v>73</v>
      </c>
      <c r="AE23" s="49">
        <v>-6.0621630237360051E-3</v>
      </c>
      <c r="AF23" s="47"/>
      <c r="AG23" s="50" t="s">
        <v>59</v>
      </c>
      <c r="AH23" s="48" t="s">
        <v>73</v>
      </c>
      <c r="AI23" s="49">
        <v>0</v>
      </c>
      <c r="AJ23" s="47"/>
      <c r="AK23" s="51" t="s">
        <v>60</v>
      </c>
      <c r="AL23" s="48" t="s">
        <v>73</v>
      </c>
      <c r="AM23" s="49">
        <v>-6.8104098425433154E-3</v>
      </c>
      <c r="AN23" s="47"/>
      <c r="AO23" s="50" t="s">
        <v>59</v>
      </c>
      <c r="AP23" s="48" t="s">
        <v>73</v>
      </c>
      <c r="AQ23" s="49">
        <v>0</v>
      </c>
      <c r="AR23" s="47"/>
      <c r="AS23" s="51" t="s">
        <v>60</v>
      </c>
      <c r="AT23" s="48" t="s">
        <v>73</v>
      </c>
      <c r="AU23" s="49">
        <v>-2.102014049867823E-2</v>
      </c>
      <c r="AV23" s="47"/>
      <c r="AW23" s="50" t="s">
        <v>59</v>
      </c>
      <c r="AX23" s="48" t="s">
        <v>73</v>
      </c>
      <c r="AY23" s="49">
        <v>0</v>
      </c>
      <c r="AZ23" s="47"/>
      <c r="BA23" s="51" t="s">
        <v>60</v>
      </c>
      <c r="BB23" s="48" t="s">
        <v>73</v>
      </c>
      <c r="BC23" s="49">
        <v>-1.2872572866279321E-2</v>
      </c>
    </row>
    <row r="24" spans="1:55" x14ac:dyDescent="0.3">
      <c r="A24" s="50" t="s">
        <v>59</v>
      </c>
      <c r="B24" s="48" t="s">
        <v>74</v>
      </c>
      <c r="C24" s="49">
        <v>0</v>
      </c>
      <c r="D24" s="47"/>
      <c r="E24" s="51" t="s">
        <v>60</v>
      </c>
      <c r="F24" s="48" t="s">
        <v>74</v>
      </c>
      <c r="G24" s="49">
        <v>-3.4086387300374235E-2</v>
      </c>
      <c r="H24" s="47"/>
      <c r="I24" s="50" t="s">
        <v>59</v>
      </c>
      <c r="J24" s="48" t="s">
        <v>74</v>
      </c>
      <c r="K24" s="49">
        <v>0</v>
      </c>
      <c r="L24" s="47"/>
      <c r="M24" s="51" t="s">
        <v>60</v>
      </c>
      <c r="N24" s="48" t="s">
        <v>74</v>
      </c>
      <c r="O24" s="49">
        <v>-1.0118489405778731E-2</v>
      </c>
      <c r="P24" s="47"/>
      <c r="Q24" s="50" t="s">
        <v>59</v>
      </c>
      <c r="R24" s="48" t="s">
        <v>74</v>
      </c>
      <c r="S24" s="49">
        <v>0</v>
      </c>
      <c r="T24" s="47"/>
      <c r="U24" s="51" t="s">
        <v>60</v>
      </c>
      <c r="V24" s="48" t="s">
        <v>74</v>
      </c>
      <c r="W24" s="49">
        <v>-7.3196098170507746E-3</v>
      </c>
      <c r="X24" s="47"/>
      <c r="Y24" s="50" t="s">
        <v>59</v>
      </c>
      <c r="Z24" s="48" t="s">
        <v>74</v>
      </c>
      <c r="AA24" s="49">
        <v>0</v>
      </c>
      <c r="AB24" s="47"/>
      <c r="AC24" s="51" t="s">
        <v>60</v>
      </c>
      <c r="AD24" s="48" t="s">
        <v>74</v>
      </c>
      <c r="AE24" s="49">
        <v>-6.3824512642581526E-3</v>
      </c>
      <c r="AF24" s="47"/>
      <c r="AG24" s="50" t="s">
        <v>59</v>
      </c>
      <c r="AH24" s="48" t="s">
        <v>74</v>
      </c>
      <c r="AI24" s="49">
        <v>0</v>
      </c>
      <c r="AJ24" s="47"/>
      <c r="AK24" s="51" t="s">
        <v>60</v>
      </c>
      <c r="AL24" s="48" t="s">
        <v>74</v>
      </c>
      <c r="AM24" s="49">
        <v>-1.0265836813286579E-2</v>
      </c>
      <c r="AN24" s="47"/>
      <c r="AO24" s="50" t="s">
        <v>59</v>
      </c>
      <c r="AP24" s="48" t="s">
        <v>74</v>
      </c>
      <c r="AQ24" s="49">
        <v>0</v>
      </c>
      <c r="AR24" s="47"/>
      <c r="AS24" s="51" t="s">
        <v>60</v>
      </c>
      <c r="AT24" s="48" t="s">
        <v>74</v>
      </c>
      <c r="AU24" s="49">
        <v>-2.3967897894595504E-2</v>
      </c>
      <c r="AV24" s="47"/>
      <c r="AW24" s="50" t="s">
        <v>59</v>
      </c>
      <c r="AX24" s="48" t="s">
        <v>74</v>
      </c>
      <c r="AY24" s="49">
        <v>0</v>
      </c>
      <c r="AZ24" s="47"/>
      <c r="BA24" s="51" t="s">
        <v>60</v>
      </c>
      <c r="BB24" s="48" t="s">
        <v>74</v>
      </c>
      <c r="BC24" s="49">
        <v>-1.6648288077544732E-2</v>
      </c>
    </row>
    <row r="25" spans="1:55" x14ac:dyDescent="0.3">
      <c r="A25" s="50" t="s">
        <v>59</v>
      </c>
      <c r="B25" s="48" t="s">
        <v>75</v>
      </c>
      <c r="C25" s="49">
        <v>0</v>
      </c>
      <c r="D25" s="47"/>
      <c r="E25" s="51" t="s">
        <v>60</v>
      </c>
      <c r="F25" s="48" t="s">
        <v>75</v>
      </c>
      <c r="G25" s="49">
        <v>-9.8750403965212716E-2</v>
      </c>
      <c r="H25" s="47"/>
      <c r="I25" s="50" t="s">
        <v>59</v>
      </c>
      <c r="J25" s="48" t="s">
        <v>75</v>
      </c>
      <c r="K25" s="49">
        <v>0</v>
      </c>
      <c r="L25" s="47"/>
      <c r="M25" s="51" t="s">
        <v>60</v>
      </c>
      <c r="N25" s="48" t="s">
        <v>75</v>
      </c>
      <c r="O25" s="49">
        <v>-2.0600360765002174E-2</v>
      </c>
      <c r="P25" s="47"/>
      <c r="Q25" s="50" t="s">
        <v>59</v>
      </c>
      <c r="R25" s="48" t="s">
        <v>75</v>
      </c>
      <c r="S25" s="49">
        <v>0</v>
      </c>
      <c r="T25" s="47"/>
      <c r="U25" s="51" t="s">
        <v>60</v>
      </c>
      <c r="V25" s="48" t="s">
        <v>75</v>
      </c>
      <c r="W25" s="49">
        <v>-2.8183126195236771E-2</v>
      </c>
      <c r="X25" s="47"/>
      <c r="Y25" s="50" t="s">
        <v>59</v>
      </c>
      <c r="Z25" s="48" t="s">
        <v>75</v>
      </c>
      <c r="AA25" s="49">
        <v>0</v>
      </c>
      <c r="AB25" s="47"/>
      <c r="AC25" s="51" t="s">
        <v>60</v>
      </c>
      <c r="AD25" s="48" t="s">
        <v>75</v>
      </c>
      <c r="AE25" s="49">
        <v>-2.6670478901002735E-2</v>
      </c>
      <c r="AF25" s="47"/>
      <c r="AG25" s="50" t="s">
        <v>59</v>
      </c>
      <c r="AH25" s="48" t="s">
        <v>75</v>
      </c>
      <c r="AI25" s="49">
        <v>0</v>
      </c>
      <c r="AJ25" s="47"/>
      <c r="AK25" s="51" t="s">
        <v>60</v>
      </c>
      <c r="AL25" s="48" t="s">
        <v>75</v>
      </c>
      <c r="AM25" s="49">
        <v>-2.3296438103971029E-2</v>
      </c>
      <c r="AN25" s="47"/>
      <c r="AO25" s="50" t="s">
        <v>59</v>
      </c>
      <c r="AP25" s="48" t="s">
        <v>75</v>
      </c>
      <c r="AQ25" s="49">
        <v>0</v>
      </c>
      <c r="AR25" s="47"/>
      <c r="AS25" s="51" t="s">
        <v>60</v>
      </c>
      <c r="AT25" s="48" t="s">
        <v>75</v>
      </c>
      <c r="AU25" s="49">
        <v>-7.8150043200210531E-2</v>
      </c>
      <c r="AV25" s="47"/>
      <c r="AW25" s="50" t="s">
        <v>59</v>
      </c>
      <c r="AX25" s="48" t="s">
        <v>75</v>
      </c>
      <c r="AY25" s="49">
        <v>0</v>
      </c>
      <c r="AZ25" s="47"/>
      <c r="BA25" s="51" t="s">
        <v>60</v>
      </c>
      <c r="BB25" s="48" t="s">
        <v>75</v>
      </c>
      <c r="BC25" s="49">
        <v>-4.9966917004973764E-2</v>
      </c>
    </row>
    <row r="26" spans="1:55" x14ac:dyDescent="0.3">
      <c r="A26" s="50" t="s">
        <v>59</v>
      </c>
      <c r="B26" s="48" t="s">
        <v>76</v>
      </c>
      <c r="C26" s="49">
        <v>0</v>
      </c>
      <c r="D26" s="47"/>
      <c r="E26" s="51" t="s">
        <v>60</v>
      </c>
      <c r="F26" s="48" t="s">
        <v>76</v>
      </c>
      <c r="G26" s="49">
        <v>0</v>
      </c>
      <c r="H26" s="47"/>
      <c r="I26" s="50" t="s">
        <v>59</v>
      </c>
      <c r="J26" s="48" t="s">
        <v>76</v>
      </c>
      <c r="K26" s="49">
        <v>0</v>
      </c>
      <c r="L26" s="47"/>
      <c r="M26" s="51" t="s">
        <v>60</v>
      </c>
      <c r="N26" s="48" t="s">
        <v>76</v>
      </c>
      <c r="O26" s="49">
        <v>0</v>
      </c>
      <c r="P26" s="47"/>
      <c r="Q26" s="50" t="s">
        <v>59</v>
      </c>
      <c r="R26" s="48" t="s">
        <v>76</v>
      </c>
      <c r="S26" s="49">
        <v>0</v>
      </c>
      <c r="T26" s="47"/>
      <c r="U26" s="51" t="s">
        <v>60</v>
      </c>
      <c r="V26" s="48" t="s">
        <v>76</v>
      </c>
      <c r="W26" s="49">
        <v>0</v>
      </c>
      <c r="X26" s="47"/>
      <c r="Y26" s="50" t="s">
        <v>59</v>
      </c>
      <c r="Z26" s="48" t="s">
        <v>76</v>
      </c>
      <c r="AA26" s="49">
        <v>0</v>
      </c>
      <c r="AB26" s="47"/>
      <c r="AC26" s="51" t="s">
        <v>60</v>
      </c>
      <c r="AD26" s="48" t="s">
        <v>76</v>
      </c>
      <c r="AE26" s="49">
        <v>0</v>
      </c>
      <c r="AF26" s="47"/>
      <c r="AG26" s="50" t="s">
        <v>59</v>
      </c>
      <c r="AH26" s="48" t="s">
        <v>76</v>
      </c>
      <c r="AI26" s="49">
        <v>0</v>
      </c>
      <c r="AJ26" s="47"/>
      <c r="AK26" s="51" t="s">
        <v>60</v>
      </c>
      <c r="AL26" s="48" t="s">
        <v>76</v>
      </c>
      <c r="AM26" s="49">
        <v>0</v>
      </c>
      <c r="AN26" s="47"/>
      <c r="AO26" s="50" t="s">
        <v>59</v>
      </c>
      <c r="AP26" s="48" t="s">
        <v>76</v>
      </c>
      <c r="AQ26" s="49">
        <v>0</v>
      </c>
      <c r="AR26" s="47"/>
      <c r="AS26" s="51" t="s">
        <v>60</v>
      </c>
      <c r="AT26" s="48" t="s">
        <v>76</v>
      </c>
      <c r="AU26" s="49">
        <v>0</v>
      </c>
      <c r="AV26" s="47"/>
      <c r="AW26" s="50" t="s">
        <v>59</v>
      </c>
      <c r="AX26" s="48" t="s">
        <v>76</v>
      </c>
      <c r="AY26" s="49">
        <v>0</v>
      </c>
      <c r="AZ26" s="47"/>
      <c r="BA26" s="51" t="s">
        <v>60</v>
      </c>
      <c r="BB26" s="48" t="s">
        <v>76</v>
      </c>
      <c r="BC26" s="49">
        <v>0</v>
      </c>
    </row>
    <row r="27" spans="1:55" x14ac:dyDescent="0.3">
      <c r="A27" s="50" t="s">
        <v>59</v>
      </c>
      <c r="B27" s="48" t="s">
        <v>77</v>
      </c>
      <c r="C27" s="49">
        <v>0.62878002924314225</v>
      </c>
      <c r="D27" s="47"/>
      <c r="E27" s="51" t="s">
        <v>60</v>
      </c>
      <c r="F27" s="48" t="s">
        <v>77</v>
      </c>
      <c r="G27" s="49">
        <v>0.10967782663052275</v>
      </c>
      <c r="H27" s="47"/>
      <c r="I27" s="50" t="s">
        <v>59</v>
      </c>
      <c r="J27" s="48" t="s">
        <v>77</v>
      </c>
      <c r="K27" s="49">
        <v>0.15216225215338181</v>
      </c>
      <c r="L27" s="47"/>
      <c r="M27" s="51" t="s">
        <v>60</v>
      </c>
      <c r="N27" s="48" t="s">
        <v>77</v>
      </c>
      <c r="O27" s="49">
        <v>5.9067768466731355E-2</v>
      </c>
      <c r="P27" s="47"/>
      <c r="Q27" s="50" t="s">
        <v>59</v>
      </c>
      <c r="R27" s="48" t="s">
        <v>77</v>
      </c>
      <c r="S27" s="49">
        <v>0.16864027768751294</v>
      </c>
      <c r="T27" s="47"/>
      <c r="U27" s="51" t="s">
        <v>60</v>
      </c>
      <c r="V27" s="48" t="s">
        <v>77</v>
      </c>
      <c r="W27" s="49">
        <v>4.3809541827854372E-3</v>
      </c>
      <c r="X27" s="47"/>
      <c r="Y27" s="50" t="s">
        <v>59</v>
      </c>
      <c r="Z27" s="48" t="s">
        <v>77</v>
      </c>
      <c r="AA27" s="49">
        <v>0.14559486963184781</v>
      </c>
      <c r="AB27" s="47"/>
      <c r="AC27" s="51" t="s">
        <v>60</v>
      </c>
      <c r="AD27" s="48" t="s">
        <v>77</v>
      </c>
      <c r="AE27" s="49">
        <v>1.4958362029428796E-2</v>
      </c>
      <c r="AF27" s="47"/>
      <c r="AG27" s="50" t="s">
        <v>59</v>
      </c>
      <c r="AH27" s="48" t="s">
        <v>77</v>
      </c>
      <c r="AI27" s="49">
        <v>0.16238262977039961</v>
      </c>
      <c r="AJ27" s="47"/>
      <c r="AK27" s="51" t="s">
        <v>60</v>
      </c>
      <c r="AL27" s="48" t="s">
        <v>77</v>
      </c>
      <c r="AM27" s="49">
        <v>3.1270741951577148E-2</v>
      </c>
      <c r="AN27" s="47"/>
      <c r="AO27" s="50" t="s">
        <v>59</v>
      </c>
      <c r="AP27" s="48" t="s">
        <v>77</v>
      </c>
      <c r="AQ27" s="49">
        <v>0.47661777708976039</v>
      </c>
      <c r="AR27" s="47"/>
      <c r="AS27" s="51" t="s">
        <v>60</v>
      </c>
      <c r="AT27" s="48" t="s">
        <v>77</v>
      </c>
      <c r="AU27" s="49">
        <v>5.0610058163791383E-2</v>
      </c>
      <c r="AV27" s="47"/>
      <c r="AW27" s="50" t="s">
        <v>59</v>
      </c>
      <c r="AX27" s="48" t="s">
        <v>77</v>
      </c>
      <c r="AY27" s="49">
        <v>0.30797749940224739</v>
      </c>
      <c r="AZ27" s="47"/>
      <c r="BA27" s="51" t="s">
        <v>60</v>
      </c>
      <c r="BB27" s="48" t="s">
        <v>77</v>
      </c>
      <c r="BC27" s="49">
        <v>4.6229103981005944E-2</v>
      </c>
    </row>
    <row r="28" spans="1:55" x14ac:dyDescent="0.3">
      <c r="A28" s="50" t="s">
        <v>59</v>
      </c>
      <c r="B28" s="48" t="s">
        <v>78</v>
      </c>
      <c r="C28" s="49">
        <v>1.1813735227761086</v>
      </c>
      <c r="D28" s="47"/>
      <c r="E28" s="51" t="s">
        <v>60</v>
      </c>
      <c r="F28" s="48" t="s">
        <v>78</v>
      </c>
      <c r="G28" s="49">
        <v>0.82479182960531872</v>
      </c>
      <c r="H28" s="47"/>
      <c r="I28" s="50" t="s">
        <v>59</v>
      </c>
      <c r="J28" s="48" t="s">
        <v>78</v>
      </c>
      <c r="K28" s="49">
        <v>0.2702587294948321</v>
      </c>
      <c r="L28" s="47"/>
      <c r="M28" s="51" t="s">
        <v>60</v>
      </c>
      <c r="N28" s="48" t="s">
        <v>78</v>
      </c>
      <c r="O28" s="49">
        <v>0.18879597669582926</v>
      </c>
      <c r="P28" s="47"/>
      <c r="Q28" s="50" t="s">
        <v>59</v>
      </c>
      <c r="R28" s="48" t="s">
        <v>78</v>
      </c>
      <c r="S28" s="49">
        <v>0.29289330977439609</v>
      </c>
      <c r="T28" s="47"/>
      <c r="U28" s="51" t="s">
        <v>60</v>
      </c>
      <c r="V28" s="48" t="s">
        <v>78</v>
      </c>
      <c r="W28" s="49">
        <v>0.21057132069171611</v>
      </c>
      <c r="X28" s="47"/>
      <c r="Y28" s="50" t="s">
        <v>59</v>
      </c>
      <c r="Z28" s="48" t="s">
        <v>78</v>
      </c>
      <c r="AA28" s="49">
        <v>0.32470868819712861</v>
      </c>
      <c r="AB28" s="47"/>
      <c r="AC28" s="51" t="s">
        <v>60</v>
      </c>
      <c r="AD28" s="48" t="s">
        <v>78</v>
      </c>
      <c r="AE28" s="49">
        <v>0.24277802709276175</v>
      </c>
      <c r="AF28" s="47"/>
      <c r="AG28" s="50" t="s">
        <v>59</v>
      </c>
      <c r="AH28" s="48" t="s">
        <v>78</v>
      </c>
      <c r="AI28" s="49">
        <v>0.29351279530975172</v>
      </c>
      <c r="AJ28" s="47"/>
      <c r="AK28" s="51" t="s">
        <v>60</v>
      </c>
      <c r="AL28" s="48" t="s">
        <v>78</v>
      </c>
      <c r="AM28" s="49">
        <v>0.18264650512501154</v>
      </c>
      <c r="AN28" s="47"/>
      <c r="AO28" s="50" t="s">
        <v>59</v>
      </c>
      <c r="AP28" s="48" t="s">
        <v>78</v>
      </c>
      <c r="AQ28" s="49">
        <v>0.91111479328127642</v>
      </c>
      <c r="AR28" s="47"/>
      <c r="AS28" s="51" t="s">
        <v>60</v>
      </c>
      <c r="AT28" s="48" t="s">
        <v>78</v>
      </c>
      <c r="AU28" s="49">
        <v>0.63599585290948946</v>
      </c>
      <c r="AV28" s="47"/>
      <c r="AW28" s="50" t="s">
        <v>59</v>
      </c>
      <c r="AX28" s="48" t="s">
        <v>78</v>
      </c>
      <c r="AY28" s="49">
        <v>0.61822148350688033</v>
      </c>
      <c r="AZ28" s="47"/>
      <c r="BA28" s="51" t="s">
        <v>60</v>
      </c>
      <c r="BB28" s="48" t="s">
        <v>78</v>
      </c>
      <c r="BC28" s="49">
        <v>0.42542453221777332</v>
      </c>
    </row>
    <row r="29" spans="1:55" x14ac:dyDescent="0.3">
      <c r="A29" s="50" t="s">
        <v>59</v>
      </c>
      <c r="B29" s="48" t="s">
        <v>79</v>
      </c>
      <c r="C29" s="49">
        <v>4.1754498526164439E-2</v>
      </c>
      <c r="D29" s="47"/>
      <c r="E29" s="51" t="s">
        <v>60</v>
      </c>
      <c r="F29" s="48" t="s">
        <v>79</v>
      </c>
      <c r="G29" s="49">
        <v>-1.2614215551441127E-2</v>
      </c>
      <c r="H29" s="47"/>
      <c r="I29" s="50" t="s">
        <v>59</v>
      </c>
      <c r="J29" s="48" t="s">
        <v>79</v>
      </c>
      <c r="K29" s="49">
        <v>1.7076397303844887E-2</v>
      </c>
      <c r="L29" s="47"/>
      <c r="M29" s="51" t="s">
        <v>60</v>
      </c>
      <c r="N29" s="48" t="s">
        <v>79</v>
      </c>
      <c r="O29" s="49">
        <v>2.1460936735937055E-3</v>
      </c>
      <c r="P29" s="47"/>
      <c r="Q29" s="50" t="s">
        <v>59</v>
      </c>
      <c r="R29" s="48" t="s">
        <v>79</v>
      </c>
      <c r="S29" s="49">
        <v>1.2805763475997082E-2</v>
      </c>
      <c r="T29" s="47"/>
      <c r="U29" s="51" t="s">
        <v>60</v>
      </c>
      <c r="V29" s="48" t="s">
        <v>79</v>
      </c>
      <c r="W29" s="49">
        <v>-1.9677652765418626E-3</v>
      </c>
      <c r="X29" s="47"/>
      <c r="Y29" s="50" t="s">
        <v>59</v>
      </c>
      <c r="Z29" s="48" t="s">
        <v>79</v>
      </c>
      <c r="AA29" s="49">
        <v>1.0335745896094168E-2</v>
      </c>
      <c r="AB29" s="47"/>
      <c r="AC29" s="51" t="s">
        <v>60</v>
      </c>
      <c r="AD29" s="48" t="s">
        <v>79</v>
      </c>
      <c r="AE29" s="49">
        <v>-2.2000704648599111E-3</v>
      </c>
      <c r="AF29" s="47"/>
      <c r="AG29" s="50" t="s">
        <v>59</v>
      </c>
      <c r="AH29" s="48" t="s">
        <v>79</v>
      </c>
      <c r="AI29" s="49">
        <v>1.5365918502283015E-3</v>
      </c>
      <c r="AJ29" s="47"/>
      <c r="AK29" s="51" t="s">
        <v>60</v>
      </c>
      <c r="AL29" s="48" t="s">
        <v>79</v>
      </c>
      <c r="AM29" s="49">
        <v>-1.0592473483633059E-2</v>
      </c>
      <c r="AN29" s="47"/>
      <c r="AO29" s="50" t="s">
        <v>59</v>
      </c>
      <c r="AP29" s="48" t="s">
        <v>79</v>
      </c>
      <c r="AQ29" s="49">
        <v>2.4678101222319553E-2</v>
      </c>
      <c r="AR29" s="47"/>
      <c r="AS29" s="51" t="s">
        <v>60</v>
      </c>
      <c r="AT29" s="48" t="s">
        <v>79</v>
      </c>
      <c r="AU29" s="49">
        <v>-1.4760309225034832E-2</v>
      </c>
      <c r="AV29" s="47"/>
      <c r="AW29" s="50" t="s">
        <v>59</v>
      </c>
      <c r="AX29" s="48" t="s">
        <v>79</v>
      </c>
      <c r="AY29" s="49">
        <v>1.1872337746322469E-2</v>
      </c>
      <c r="AZ29" s="47"/>
      <c r="BA29" s="51" t="s">
        <v>60</v>
      </c>
      <c r="BB29" s="48" t="s">
        <v>79</v>
      </c>
      <c r="BC29" s="49">
        <v>-1.279254394849297E-2</v>
      </c>
    </row>
    <row r="30" spans="1:55" x14ac:dyDescent="0.3">
      <c r="A30" s="50" t="s">
        <v>59</v>
      </c>
      <c r="B30" s="48" t="s">
        <v>80</v>
      </c>
      <c r="C30" s="49">
        <v>0.28387931924438597</v>
      </c>
      <c r="D30" s="47"/>
      <c r="E30" s="51" t="s">
        <v>60</v>
      </c>
      <c r="F30" s="48" t="s">
        <v>80</v>
      </c>
      <c r="G30" s="49">
        <v>0.21856538292622515</v>
      </c>
      <c r="H30" s="47"/>
      <c r="I30" s="50" t="s">
        <v>59</v>
      </c>
      <c r="J30" s="48" t="s">
        <v>80</v>
      </c>
      <c r="K30" s="49">
        <v>0.23795219645100221</v>
      </c>
      <c r="L30" s="47"/>
      <c r="M30" s="51" t="s">
        <v>60</v>
      </c>
      <c r="N30" s="48" t="s">
        <v>80</v>
      </c>
      <c r="O30" s="49">
        <v>0.21640452841931518</v>
      </c>
      <c r="P30" s="47"/>
      <c r="Q30" s="50" t="s">
        <v>59</v>
      </c>
      <c r="R30" s="48" t="s">
        <v>80</v>
      </c>
      <c r="S30" s="49">
        <v>2.6816354827234386E-2</v>
      </c>
      <c r="T30" s="47"/>
      <c r="U30" s="51" t="s">
        <v>60</v>
      </c>
      <c r="V30" s="48" t="s">
        <v>80</v>
      </c>
      <c r="W30" s="49">
        <v>1.2896900736753144E-2</v>
      </c>
      <c r="X30" s="47"/>
      <c r="Y30" s="50" t="s">
        <v>59</v>
      </c>
      <c r="Z30" s="48" t="s">
        <v>80</v>
      </c>
      <c r="AA30" s="49">
        <v>2.4316257003869223E-3</v>
      </c>
      <c r="AB30" s="47"/>
      <c r="AC30" s="51" t="s">
        <v>60</v>
      </c>
      <c r="AD30" s="48" t="s">
        <v>80</v>
      </c>
      <c r="AE30" s="49">
        <v>-9.7711498838760919E-3</v>
      </c>
      <c r="AF30" s="47"/>
      <c r="AG30" s="50" t="s">
        <v>59</v>
      </c>
      <c r="AH30" s="48" t="s">
        <v>80</v>
      </c>
      <c r="AI30" s="49">
        <v>1.6679142265762437E-2</v>
      </c>
      <c r="AJ30" s="47"/>
      <c r="AK30" s="51" t="s">
        <v>60</v>
      </c>
      <c r="AL30" s="48" t="s">
        <v>80</v>
      </c>
      <c r="AM30" s="49">
        <v>-9.6489634596704128E-4</v>
      </c>
      <c r="AN30" s="47"/>
      <c r="AO30" s="50" t="s">
        <v>59</v>
      </c>
      <c r="AP30" s="48" t="s">
        <v>80</v>
      </c>
      <c r="AQ30" s="49">
        <v>4.5927122793383748E-2</v>
      </c>
      <c r="AR30" s="47"/>
      <c r="AS30" s="51" t="s">
        <v>60</v>
      </c>
      <c r="AT30" s="48" t="s">
        <v>80</v>
      </c>
      <c r="AU30" s="49">
        <v>2.1608545069100107E-3</v>
      </c>
      <c r="AV30" s="47"/>
      <c r="AW30" s="50" t="s">
        <v>59</v>
      </c>
      <c r="AX30" s="48" t="s">
        <v>80</v>
      </c>
      <c r="AY30" s="49">
        <v>1.9110767966149359E-2</v>
      </c>
      <c r="AZ30" s="47"/>
      <c r="BA30" s="51" t="s">
        <v>60</v>
      </c>
      <c r="BB30" s="48" t="s">
        <v>80</v>
      </c>
      <c r="BC30" s="49">
        <v>-1.0736046229843133E-2</v>
      </c>
    </row>
    <row r="31" spans="1:55" x14ac:dyDescent="0.3">
      <c r="A31" s="50" t="s">
        <v>59</v>
      </c>
      <c r="B31" s="48" t="s">
        <v>81</v>
      </c>
      <c r="C31" s="49">
        <v>1.7337962988906521</v>
      </c>
      <c r="D31" s="47"/>
      <c r="E31" s="51" t="s">
        <v>60</v>
      </c>
      <c r="F31" s="48" t="s">
        <v>81</v>
      </c>
      <c r="G31" s="49">
        <v>1.3320008688196743</v>
      </c>
      <c r="H31" s="47"/>
      <c r="I31" s="50" t="s">
        <v>59</v>
      </c>
      <c r="J31" s="48" t="s">
        <v>81</v>
      </c>
      <c r="K31" s="49">
        <v>1.0134289623659678</v>
      </c>
      <c r="L31" s="47"/>
      <c r="M31" s="51" t="s">
        <v>60</v>
      </c>
      <c r="N31" s="48" t="s">
        <v>81</v>
      </c>
      <c r="O31" s="49">
        <v>0.81827808008726666</v>
      </c>
      <c r="P31" s="47"/>
      <c r="Q31" s="50" t="s">
        <v>59</v>
      </c>
      <c r="R31" s="48" t="s">
        <v>81</v>
      </c>
      <c r="S31" s="49">
        <v>0.27253173929943975</v>
      </c>
      <c r="T31" s="47"/>
      <c r="U31" s="51" t="s">
        <v>60</v>
      </c>
      <c r="V31" s="48" t="s">
        <v>81</v>
      </c>
      <c r="W31" s="49">
        <v>0.23468832624885214</v>
      </c>
      <c r="X31" s="47"/>
      <c r="Y31" s="50" t="s">
        <v>59</v>
      </c>
      <c r="Z31" s="48" t="s">
        <v>81</v>
      </c>
      <c r="AA31" s="49">
        <v>0.23528017194779252</v>
      </c>
      <c r="AB31" s="47"/>
      <c r="AC31" s="51" t="s">
        <v>60</v>
      </c>
      <c r="AD31" s="48" t="s">
        <v>81</v>
      </c>
      <c r="AE31" s="49">
        <v>0.14133910293957846</v>
      </c>
      <c r="AF31" s="47"/>
      <c r="AG31" s="50" t="s">
        <v>59</v>
      </c>
      <c r="AH31" s="48" t="s">
        <v>81</v>
      </c>
      <c r="AI31" s="49">
        <v>0.21255542527745219</v>
      </c>
      <c r="AJ31" s="47"/>
      <c r="AK31" s="51" t="s">
        <v>60</v>
      </c>
      <c r="AL31" s="48" t="s">
        <v>81</v>
      </c>
      <c r="AM31" s="49">
        <v>0.13769535954397708</v>
      </c>
      <c r="AN31" s="47"/>
      <c r="AO31" s="50" t="s">
        <v>59</v>
      </c>
      <c r="AP31" s="48" t="s">
        <v>81</v>
      </c>
      <c r="AQ31" s="49">
        <v>0.72036733652468443</v>
      </c>
      <c r="AR31" s="47"/>
      <c r="AS31" s="51" t="s">
        <v>60</v>
      </c>
      <c r="AT31" s="48" t="s">
        <v>81</v>
      </c>
      <c r="AU31" s="49">
        <v>0.51372278873240762</v>
      </c>
      <c r="AV31" s="47"/>
      <c r="AW31" s="50" t="s">
        <v>59</v>
      </c>
      <c r="AX31" s="48" t="s">
        <v>81</v>
      </c>
      <c r="AY31" s="49">
        <v>0.44783559722524469</v>
      </c>
      <c r="AZ31" s="47"/>
      <c r="BA31" s="51" t="s">
        <v>60</v>
      </c>
      <c r="BB31" s="48" t="s">
        <v>81</v>
      </c>
      <c r="BC31" s="49">
        <v>0.27903446248355557</v>
      </c>
    </row>
    <row r="32" spans="1:55" x14ac:dyDescent="0.3">
      <c r="A32" s="50" t="s">
        <v>59</v>
      </c>
      <c r="B32" s="48" t="s">
        <v>82</v>
      </c>
      <c r="C32" s="49">
        <v>1.9806829335858356</v>
      </c>
      <c r="D32" s="47"/>
      <c r="E32" s="51" t="s">
        <v>60</v>
      </c>
      <c r="F32" s="48" t="s">
        <v>82</v>
      </c>
      <c r="G32" s="49">
        <v>0.7663841976414284</v>
      </c>
      <c r="H32" s="47"/>
      <c r="I32" s="50" t="s">
        <v>59</v>
      </c>
      <c r="J32" s="48" t="s">
        <v>82</v>
      </c>
      <c r="K32" s="49">
        <v>0.49092838079502643</v>
      </c>
      <c r="L32" s="47"/>
      <c r="M32" s="51" t="s">
        <v>60</v>
      </c>
      <c r="N32" s="48" t="s">
        <v>82</v>
      </c>
      <c r="O32" s="49">
        <v>0.1886112569283882</v>
      </c>
      <c r="P32" s="47"/>
      <c r="Q32" s="50" t="s">
        <v>59</v>
      </c>
      <c r="R32" s="48" t="s">
        <v>82</v>
      </c>
      <c r="S32" s="49">
        <v>0.57057075044445316</v>
      </c>
      <c r="T32" s="47"/>
      <c r="U32" s="51" t="s">
        <v>60</v>
      </c>
      <c r="V32" s="48" t="s">
        <v>82</v>
      </c>
      <c r="W32" s="49">
        <v>0.25710277611317811</v>
      </c>
      <c r="X32" s="47"/>
      <c r="Y32" s="50" t="s">
        <v>59</v>
      </c>
      <c r="Z32" s="48" t="s">
        <v>82</v>
      </c>
      <c r="AA32" s="49">
        <v>0.42170969868173735</v>
      </c>
      <c r="AB32" s="47"/>
      <c r="AC32" s="51" t="s">
        <v>60</v>
      </c>
      <c r="AD32" s="48" t="s">
        <v>82</v>
      </c>
      <c r="AE32" s="49">
        <v>0.15418404165687777</v>
      </c>
      <c r="AF32" s="47"/>
      <c r="AG32" s="50" t="s">
        <v>59</v>
      </c>
      <c r="AH32" s="48" t="s">
        <v>82</v>
      </c>
      <c r="AI32" s="49">
        <v>0.49747410366461875</v>
      </c>
      <c r="AJ32" s="47"/>
      <c r="AK32" s="51" t="s">
        <v>60</v>
      </c>
      <c r="AL32" s="48" t="s">
        <v>82</v>
      </c>
      <c r="AM32" s="49">
        <v>0.16648612294298437</v>
      </c>
      <c r="AN32" s="47"/>
      <c r="AO32" s="50" t="s">
        <v>59</v>
      </c>
      <c r="AP32" s="48" t="s">
        <v>82</v>
      </c>
      <c r="AQ32" s="49">
        <v>1.4897545527908092</v>
      </c>
      <c r="AR32" s="47"/>
      <c r="AS32" s="51" t="s">
        <v>60</v>
      </c>
      <c r="AT32" s="48" t="s">
        <v>82</v>
      </c>
      <c r="AU32" s="49">
        <v>0.57777294071304031</v>
      </c>
      <c r="AV32" s="47"/>
      <c r="AW32" s="50" t="s">
        <v>59</v>
      </c>
      <c r="AX32" s="48" t="s">
        <v>82</v>
      </c>
      <c r="AY32" s="49">
        <v>0.9191838023463561</v>
      </c>
      <c r="AZ32" s="47"/>
      <c r="BA32" s="51" t="s">
        <v>60</v>
      </c>
      <c r="BB32" s="48" t="s">
        <v>82</v>
      </c>
      <c r="BC32" s="49">
        <v>0.32067016459986214</v>
      </c>
    </row>
    <row r="33" spans="1:55" x14ac:dyDescent="0.3">
      <c r="A33" s="50" t="s">
        <v>59</v>
      </c>
      <c r="B33" s="48" t="s">
        <v>83</v>
      </c>
      <c r="C33" s="49">
        <v>0.85139977494099928</v>
      </c>
      <c r="D33" s="47"/>
      <c r="E33" s="51" t="s">
        <v>60</v>
      </c>
      <c r="F33" s="48" t="s">
        <v>83</v>
      </c>
      <c r="G33" s="49">
        <v>0.56698110255712642</v>
      </c>
      <c r="H33" s="47"/>
      <c r="I33" s="50" t="s">
        <v>59</v>
      </c>
      <c r="J33" s="48" t="s">
        <v>83</v>
      </c>
      <c r="K33" s="49">
        <v>0.20691895089713325</v>
      </c>
      <c r="L33" s="47"/>
      <c r="M33" s="51" t="s">
        <v>60</v>
      </c>
      <c r="N33" s="48" t="s">
        <v>83</v>
      </c>
      <c r="O33" s="49">
        <v>0.13388666482074474</v>
      </c>
      <c r="P33" s="47"/>
      <c r="Q33" s="50" t="s">
        <v>59</v>
      </c>
      <c r="R33" s="48" t="s">
        <v>83</v>
      </c>
      <c r="S33" s="49">
        <v>0.21017436807057677</v>
      </c>
      <c r="T33" s="47"/>
      <c r="U33" s="51" t="s">
        <v>60</v>
      </c>
      <c r="V33" s="48" t="s">
        <v>83</v>
      </c>
      <c r="W33" s="49">
        <v>0.13736030542592689</v>
      </c>
      <c r="X33" s="47"/>
      <c r="Y33" s="50" t="s">
        <v>59</v>
      </c>
      <c r="Z33" s="48" t="s">
        <v>83</v>
      </c>
      <c r="AA33" s="49">
        <v>0.22184481605268436</v>
      </c>
      <c r="AB33" s="47"/>
      <c r="AC33" s="51" t="s">
        <v>60</v>
      </c>
      <c r="AD33" s="48" t="s">
        <v>83</v>
      </c>
      <c r="AE33" s="49">
        <v>0.15291057921094231</v>
      </c>
      <c r="AF33" s="47"/>
      <c r="AG33" s="50" t="s">
        <v>59</v>
      </c>
      <c r="AH33" s="48" t="s">
        <v>83</v>
      </c>
      <c r="AI33" s="49">
        <v>0.21246163992060499</v>
      </c>
      <c r="AJ33" s="47"/>
      <c r="AK33" s="51" t="s">
        <v>60</v>
      </c>
      <c r="AL33" s="48" t="s">
        <v>83</v>
      </c>
      <c r="AM33" s="49">
        <v>0.14282355309951239</v>
      </c>
      <c r="AN33" s="47"/>
      <c r="AO33" s="50" t="s">
        <v>59</v>
      </c>
      <c r="AP33" s="48" t="s">
        <v>83</v>
      </c>
      <c r="AQ33" s="49">
        <v>0.64448082404386609</v>
      </c>
      <c r="AR33" s="47"/>
      <c r="AS33" s="51" t="s">
        <v>60</v>
      </c>
      <c r="AT33" s="48" t="s">
        <v>83</v>
      </c>
      <c r="AU33" s="49">
        <v>0.43309443773638162</v>
      </c>
      <c r="AV33" s="47"/>
      <c r="AW33" s="50" t="s">
        <v>59</v>
      </c>
      <c r="AX33" s="48" t="s">
        <v>83</v>
      </c>
      <c r="AY33" s="49">
        <v>0.43430645597328932</v>
      </c>
      <c r="AZ33" s="47"/>
      <c r="BA33" s="51" t="s">
        <v>60</v>
      </c>
      <c r="BB33" s="48" t="s">
        <v>83</v>
      </c>
      <c r="BC33" s="49">
        <v>0.2957341323104547</v>
      </c>
    </row>
    <row r="34" spans="1:55" x14ac:dyDescent="0.3">
      <c r="A34" s="50" t="s">
        <v>59</v>
      </c>
      <c r="B34" s="48" t="s">
        <v>84</v>
      </c>
      <c r="C34" s="49">
        <v>6.7559560018376086</v>
      </c>
      <c r="D34" s="47"/>
      <c r="E34" s="51" t="s">
        <v>60</v>
      </c>
      <c r="F34" s="48" t="s">
        <v>84</v>
      </c>
      <c r="G34" s="49">
        <v>1.5878067488562069</v>
      </c>
      <c r="H34" s="47"/>
      <c r="I34" s="50" t="s">
        <v>59</v>
      </c>
      <c r="J34" s="48" t="s">
        <v>84</v>
      </c>
      <c r="K34" s="49">
        <v>0.95123894413900334</v>
      </c>
      <c r="L34" s="47"/>
      <c r="M34" s="51" t="s">
        <v>60</v>
      </c>
      <c r="N34" s="48" t="s">
        <v>84</v>
      </c>
      <c r="O34" s="49">
        <v>-5.414586913362638E-2</v>
      </c>
      <c r="P34" s="47"/>
      <c r="Q34" s="50" t="s">
        <v>59</v>
      </c>
      <c r="R34" s="48" t="s">
        <v>84</v>
      </c>
      <c r="S34" s="49">
        <v>2.5461115669126002</v>
      </c>
      <c r="T34" s="47"/>
      <c r="U34" s="51" t="s">
        <v>60</v>
      </c>
      <c r="V34" s="48" t="s">
        <v>84</v>
      </c>
      <c r="W34" s="49">
        <v>0.96701332172034815</v>
      </c>
      <c r="X34" s="47"/>
      <c r="Y34" s="50" t="s">
        <v>59</v>
      </c>
      <c r="Z34" s="48" t="s">
        <v>84</v>
      </c>
      <c r="AA34" s="49">
        <v>1.9538651119390644</v>
      </c>
      <c r="AB34" s="47"/>
      <c r="AC34" s="51" t="s">
        <v>60</v>
      </c>
      <c r="AD34" s="48" t="s">
        <v>84</v>
      </c>
      <c r="AE34" s="49">
        <v>0.59017336417545441</v>
      </c>
      <c r="AF34" s="47"/>
      <c r="AG34" s="50" t="s">
        <v>59</v>
      </c>
      <c r="AH34" s="48" t="s">
        <v>84</v>
      </c>
      <c r="AI34" s="49">
        <v>1.3047403788469407</v>
      </c>
      <c r="AJ34" s="47"/>
      <c r="AK34" s="51" t="s">
        <v>60</v>
      </c>
      <c r="AL34" s="48" t="s">
        <v>84</v>
      </c>
      <c r="AM34" s="49">
        <v>8.476593209403091E-2</v>
      </c>
      <c r="AN34" s="47"/>
      <c r="AO34" s="50" t="s">
        <v>59</v>
      </c>
      <c r="AP34" s="48" t="s">
        <v>84</v>
      </c>
      <c r="AQ34" s="49">
        <v>5.8047170576986051</v>
      </c>
      <c r="AR34" s="47"/>
      <c r="AS34" s="51" t="s">
        <v>60</v>
      </c>
      <c r="AT34" s="48" t="s">
        <v>84</v>
      </c>
      <c r="AU34" s="49">
        <v>1.6419526179898334</v>
      </c>
      <c r="AV34" s="47"/>
      <c r="AW34" s="50" t="s">
        <v>59</v>
      </c>
      <c r="AX34" s="48" t="s">
        <v>84</v>
      </c>
      <c r="AY34" s="49">
        <v>3.2586054907860049</v>
      </c>
      <c r="AZ34" s="47"/>
      <c r="BA34" s="51" t="s">
        <v>60</v>
      </c>
      <c r="BB34" s="48" t="s">
        <v>84</v>
      </c>
      <c r="BC34" s="49">
        <v>0.67493929626948534</v>
      </c>
    </row>
    <row r="35" spans="1:55" x14ac:dyDescent="0.3">
      <c r="A35" s="50" t="s">
        <v>59</v>
      </c>
      <c r="B35" s="48" t="s">
        <v>85</v>
      </c>
      <c r="C35" s="49">
        <v>0.61688994849471257</v>
      </c>
      <c r="D35" s="47"/>
      <c r="E35" s="51" t="s">
        <v>60</v>
      </c>
      <c r="F35" s="48" t="s">
        <v>85</v>
      </c>
      <c r="G35" s="49">
        <v>0.34413691751031256</v>
      </c>
      <c r="H35" s="47"/>
      <c r="I35" s="50" t="s">
        <v>59</v>
      </c>
      <c r="J35" s="48" t="s">
        <v>85</v>
      </c>
      <c r="K35" s="49">
        <v>0.13729886799927243</v>
      </c>
      <c r="L35" s="47"/>
      <c r="M35" s="51" t="s">
        <v>60</v>
      </c>
      <c r="N35" s="48" t="s">
        <v>85</v>
      </c>
      <c r="O35" s="49">
        <v>7.0149371782698505E-2</v>
      </c>
      <c r="P35" s="47"/>
      <c r="Q35" s="50" t="s">
        <v>59</v>
      </c>
      <c r="R35" s="48" t="s">
        <v>85</v>
      </c>
      <c r="S35" s="49">
        <v>0.22319648121630531</v>
      </c>
      <c r="T35" s="47"/>
      <c r="U35" s="51" t="s">
        <v>60</v>
      </c>
      <c r="V35" s="48" t="s">
        <v>85</v>
      </c>
      <c r="W35" s="49">
        <v>0.15945763629132689</v>
      </c>
      <c r="X35" s="47"/>
      <c r="Y35" s="50" t="s">
        <v>59</v>
      </c>
      <c r="Z35" s="48" t="s">
        <v>85</v>
      </c>
      <c r="AA35" s="49">
        <v>0.13915280100369895</v>
      </c>
      <c r="AB35" s="47"/>
      <c r="AC35" s="51" t="s">
        <v>60</v>
      </c>
      <c r="AD35" s="48" t="s">
        <v>85</v>
      </c>
      <c r="AE35" s="49">
        <v>6.5746541784197143E-2</v>
      </c>
      <c r="AF35" s="47"/>
      <c r="AG35" s="50" t="s">
        <v>59</v>
      </c>
      <c r="AH35" s="48" t="s">
        <v>85</v>
      </c>
      <c r="AI35" s="49">
        <v>0.11724179827543579</v>
      </c>
      <c r="AJ35" s="47"/>
      <c r="AK35" s="51" t="s">
        <v>60</v>
      </c>
      <c r="AL35" s="48" t="s">
        <v>85</v>
      </c>
      <c r="AM35" s="49">
        <v>4.8783367652090036E-2</v>
      </c>
      <c r="AN35" s="47"/>
      <c r="AO35" s="50" t="s">
        <v>59</v>
      </c>
      <c r="AP35" s="48" t="s">
        <v>85</v>
      </c>
      <c r="AQ35" s="49">
        <v>0.47959108049544008</v>
      </c>
      <c r="AR35" s="47"/>
      <c r="AS35" s="51" t="s">
        <v>60</v>
      </c>
      <c r="AT35" s="48" t="s">
        <v>85</v>
      </c>
      <c r="AU35" s="49">
        <v>0.27398754572761408</v>
      </c>
      <c r="AV35" s="47"/>
      <c r="AW35" s="50" t="s">
        <v>59</v>
      </c>
      <c r="AX35" s="48" t="s">
        <v>85</v>
      </c>
      <c r="AY35" s="49">
        <v>0.25639459927913477</v>
      </c>
      <c r="AZ35" s="47"/>
      <c r="BA35" s="51" t="s">
        <v>60</v>
      </c>
      <c r="BB35" s="48" t="s">
        <v>85</v>
      </c>
      <c r="BC35" s="49">
        <v>0.11452990943628719</v>
      </c>
    </row>
    <row r="36" spans="1:55" x14ac:dyDescent="0.3">
      <c r="A36" s="50" t="s">
        <v>59</v>
      </c>
      <c r="B36" s="48" t="s">
        <v>86</v>
      </c>
      <c r="C36" s="49">
        <v>2.9849896832637106</v>
      </c>
      <c r="D36" s="47"/>
      <c r="E36" s="51" t="s">
        <v>60</v>
      </c>
      <c r="F36" s="48" t="s">
        <v>86</v>
      </c>
      <c r="G36" s="49">
        <v>1.4013214213140697</v>
      </c>
      <c r="H36" s="47"/>
      <c r="I36" s="50" t="s">
        <v>59</v>
      </c>
      <c r="J36" s="48" t="s">
        <v>86</v>
      </c>
      <c r="K36" s="49">
        <v>0.95251073223872662</v>
      </c>
      <c r="L36" s="47"/>
      <c r="M36" s="51" t="s">
        <v>60</v>
      </c>
      <c r="N36" s="48" t="s">
        <v>86</v>
      </c>
      <c r="O36" s="49">
        <v>0.44968980128235447</v>
      </c>
      <c r="P36" s="47"/>
      <c r="Q36" s="50" t="s">
        <v>59</v>
      </c>
      <c r="R36" s="48" t="s">
        <v>86</v>
      </c>
      <c r="S36" s="49">
        <v>0.73942531835105985</v>
      </c>
      <c r="T36" s="47"/>
      <c r="U36" s="51" t="s">
        <v>60</v>
      </c>
      <c r="V36" s="48" t="s">
        <v>86</v>
      </c>
      <c r="W36" s="49">
        <v>0.3911339724643722</v>
      </c>
      <c r="X36" s="47"/>
      <c r="Y36" s="50" t="s">
        <v>59</v>
      </c>
      <c r="Z36" s="48" t="s">
        <v>86</v>
      </c>
      <c r="AA36" s="49">
        <v>0.63126746870373651</v>
      </c>
      <c r="AB36" s="47"/>
      <c r="AC36" s="51" t="s">
        <v>60</v>
      </c>
      <c r="AD36" s="48" t="s">
        <v>86</v>
      </c>
      <c r="AE36" s="49">
        <v>0.35231631474630881</v>
      </c>
      <c r="AF36" s="47"/>
      <c r="AG36" s="50" t="s">
        <v>59</v>
      </c>
      <c r="AH36" s="48" t="s">
        <v>86</v>
      </c>
      <c r="AI36" s="49">
        <v>0.66178616397018786</v>
      </c>
      <c r="AJ36" s="47"/>
      <c r="AK36" s="51" t="s">
        <v>60</v>
      </c>
      <c r="AL36" s="48" t="s">
        <v>86</v>
      </c>
      <c r="AM36" s="49">
        <v>0.20818133282103368</v>
      </c>
      <c r="AN36" s="47"/>
      <c r="AO36" s="50" t="s">
        <v>59</v>
      </c>
      <c r="AP36" s="48" t="s">
        <v>86</v>
      </c>
      <c r="AQ36" s="49">
        <v>2.0324789510249843</v>
      </c>
      <c r="AR36" s="47"/>
      <c r="AS36" s="51" t="s">
        <v>60</v>
      </c>
      <c r="AT36" s="48" t="s">
        <v>86</v>
      </c>
      <c r="AU36" s="49">
        <v>0.95163162003171464</v>
      </c>
      <c r="AV36" s="47"/>
      <c r="AW36" s="50" t="s">
        <v>59</v>
      </c>
      <c r="AX36" s="48" t="s">
        <v>86</v>
      </c>
      <c r="AY36" s="49">
        <v>1.2930536326739244</v>
      </c>
      <c r="AZ36" s="47"/>
      <c r="BA36" s="51" t="s">
        <v>60</v>
      </c>
      <c r="BB36" s="48" t="s">
        <v>86</v>
      </c>
      <c r="BC36" s="49">
        <v>0.56049764756734244</v>
      </c>
    </row>
    <row r="37" spans="1:55" x14ac:dyDescent="0.3">
      <c r="A37" s="50" t="s">
        <v>59</v>
      </c>
      <c r="B37" s="48" t="s">
        <v>87</v>
      </c>
      <c r="C37" s="49">
        <v>0.45805118712239745</v>
      </c>
      <c r="D37" s="47"/>
      <c r="E37" s="51" t="s">
        <v>60</v>
      </c>
      <c r="F37" s="48" t="s">
        <v>87</v>
      </c>
      <c r="G37" s="49">
        <v>0.37103409830868278</v>
      </c>
      <c r="H37" s="47"/>
      <c r="I37" s="50" t="s">
        <v>59</v>
      </c>
      <c r="J37" s="48" t="s">
        <v>87</v>
      </c>
      <c r="K37" s="49">
        <v>0.10492833110931377</v>
      </c>
      <c r="L37" s="47"/>
      <c r="M37" s="51" t="s">
        <v>60</v>
      </c>
      <c r="N37" s="48" t="s">
        <v>87</v>
      </c>
      <c r="O37" s="49">
        <v>8.5889404265687988E-2</v>
      </c>
      <c r="P37" s="47"/>
      <c r="Q37" s="50" t="s">
        <v>59</v>
      </c>
      <c r="R37" s="48" t="s">
        <v>87</v>
      </c>
      <c r="S37" s="49">
        <v>0.17441510338129024</v>
      </c>
      <c r="T37" s="47"/>
      <c r="U37" s="51" t="s">
        <v>60</v>
      </c>
      <c r="V37" s="48" t="s">
        <v>87</v>
      </c>
      <c r="W37" s="49">
        <v>0.14907054456143692</v>
      </c>
      <c r="X37" s="47"/>
      <c r="Y37" s="50" t="s">
        <v>59</v>
      </c>
      <c r="Z37" s="48" t="s">
        <v>87</v>
      </c>
      <c r="AA37" s="49">
        <v>0.10354436422009718</v>
      </c>
      <c r="AB37" s="47"/>
      <c r="AC37" s="51" t="s">
        <v>60</v>
      </c>
      <c r="AD37" s="48" t="s">
        <v>87</v>
      </c>
      <c r="AE37" s="49">
        <v>8.6762581263131855E-2</v>
      </c>
      <c r="AF37" s="47"/>
      <c r="AG37" s="50" t="s">
        <v>59</v>
      </c>
      <c r="AH37" s="48" t="s">
        <v>87</v>
      </c>
      <c r="AI37" s="49">
        <v>7.5163388411696286E-2</v>
      </c>
      <c r="AJ37" s="47"/>
      <c r="AK37" s="51" t="s">
        <v>60</v>
      </c>
      <c r="AL37" s="48" t="s">
        <v>87</v>
      </c>
      <c r="AM37" s="49">
        <v>4.9311568218426027E-2</v>
      </c>
      <c r="AN37" s="47"/>
      <c r="AO37" s="50" t="s">
        <v>59</v>
      </c>
      <c r="AP37" s="48" t="s">
        <v>87</v>
      </c>
      <c r="AQ37" s="49">
        <v>0.35312285601308369</v>
      </c>
      <c r="AR37" s="47"/>
      <c r="AS37" s="51" t="s">
        <v>60</v>
      </c>
      <c r="AT37" s="48" t="s">
        <v>87</v>
      </c>
      <c r="AU37" s="49">
        <v>0.28514469404299481</v>
      </c>
      <c r="AV37" s="47"/>
      <c r="AW37" s="50" t="s">
        <v>59</v>
      </c>
      <c r="AX37" s="48" t="s">
        <v>87</v>
      </c>
      <c r="AY37" s="49">
        <v>0.17870775263179345</v>
      </c>
      <c r="AZ37" s="47"/>
      <c r="BA37" s="51" t="s">
        <v>60</v>
      </c>
      <c r="BB37" s="48" t="s">
        <v>87</v>
      </c>
      <c r="BC37" s="49">
        <v>0.13607414948155788</v>
      </c>
    </row>
    <row r="38" spans="1:55" x14ac:dyDescent="0.3">
      <c r="A38" s="50" t="s">
        <v>59</v>
      </c>
      <c r="B38" s="48" t="s">
        <v>88</v>
      </c>
      <c r="C38" s="49">
        <v>0.62795388674173247</v>
      </c>
      <c r="D38" s="47"/>
      <c r="E38" s="51" t="s">
        <v>60</v>
      </c>
      <c r="F38" s="48" t="s">
        <v>88</v>
      </c>
      <c r="G38" s="49">
        <v>0.40410553726805487</v>
      </c>
      <c r="H38" s="47"/>
      <c r="I38" s="50" t="s">
        <v>59</v>
      </c>
      <c r="J38" s="48" t="s">
        <v>88</v>
      </c>
      <c r="K38" s="49">
        <v>0.15107903473448733</v>
      </c>
      <c r="L38" s="47"/>
      <c r="M38" s="51" t="s">
        <v>60</v>
      </c>
      <c r="N38" s="48" t="s">
        <v>88</v>
      </c>
      <c r="O38" s="49">
        <v>9.5658780772241478E-2</v>
      </c>
      <c r="P38" s="47"/>
      <c r="Q38" s="50" t="s">
        <v>59</v>
      </c>
      <c r="R38" s="48" t="s">
        <v>88</v>
      </c>
      <c r="S38" s="49">
        <v>0.16774837192620795</v>
      </c>
      <c r="T38" s="47"/>
      <c r="U38" s="51" t="s">
        <v>60</v>
      </c>
      <c r="V38" s="48" t="s">
        <v>88</v>
      </c>
      <c r="W38" s="49">
        <v>0.1044448425884989</v>
      </c>
      <c r="X38" s="47"/>
      <c r="Y38" s="50" t="s">
        <v>59</v>
      </c>
      <c r="Z38" s="48" t="s">
        <v>88</v>
      </c>
      <c r="AA38" s="49">
        <v>0.14035046036004928</v>
      </c>
      <c r="AB38" s="47"/>
      <c r="AC38" s="51" t="s">
        <v>60</v>
      </c>
      <c r="AD38" s="48" t="s">
        <v>88</v>
      </c>
      <c r="AE38" s="49">
        <v>9.223109314546632E-2</v>
      </c>
      <c r="AF38" s="47"/>
      <c r="AG38" s="50" t="s">
        <v>59</v>
      </c>
      <c r="AH38" s="48" t="s">
        <v>88</v>
      </c>
      <c r="AI38" s="49">
        <v>0.16877601972098796</v>
      </c>
      <c r="AJ38" s="47"/>
      <c r="AK38" s="51" t="s">
        <v>60</v>
      </c>
      <c r="AL38" s="48" t="s">
        <v>88</v>
      </c>
      <c r="AM38" s="49">
        <v>0.11177082076184819</v>
      </c>
      <c r="AN38" s="47"/>
      <c r="AO38" s="50" t="s">
        <v>59</v>
      </c>
      <c r="AP38" s="48" t="s">
        <v>88</v>
      </c>
      <c r="AQ38" s="49">
        <v>0.47687485200724522</v>
      </c>
      <c r="AR38" s="47"/>
      <c r="AS38" s="51" t="s">
        <v>60</v>
      </c>
      <c r="AT38" s="48" t="s">
        <v>88</v>
      </c>
      <c r="AU38" s="49">
        <v>0.30844675649581343</v>
      </c>
      <c r="AV38" s="47"/>
      <c r="AW38" s="50" t="s">
        <v>59</v>
      </c>
      <c r="AX38" s="48" t="s">
        <v>88</v>
      </c>
      <c r="AY38" s="49">
        <v>0.30912648008103727</v>
      </c>
      <c r="AZ38" s="47"/>
      <c r="BA38" s="51" t="s">
        <v>60</v>
      </c>
      <c r="BB38" s="48" t="s">
        <v>88</v>
      </c>
      <c r="BC38" s="49">
        <v>0.20400191390731451</v>
      </c>
    </row>
    <row r="39" spans="1:55" x14ac:dyDescent="0.3">
      <c r="A39" s="50" t="s">
        <v>59</v>
      </c>
      <c r="B39" s="48" t="s">
        <v>89</v>
      </c>
      <c r="C39" s="49">
        <v>1.0385057100232591</v>
      </c>
      <c r="D39" s="47"/>
      <c r="E39" s="51" t="s">
        <v>60</v>
      </c>
      <c r="F39" s="48" t="s">
        <v>89</v>
      </c>
      <c r="G39" s="49">
        <v>0.25954269179847012</v>
      </c>
      <c r="H39" s="47"/>
      <c r="I39" s="50" t="s">
        <v>59</v>
      </c>
      <c r="J39" s="48" t="s">
        <v>89</v>
      </c>
      <c r="K39" s="49">
        <v>0.29671712813165779</v>
      </c>
      <c r="L39" s="47"/>
      <c r="M39" s="51" t="s">
        <v>60</v>
      </c>
      <c r="N39" s="48" t="s">
        <v>89</v>
      </c>
      <c r="O39" s="49">
        <v>6.5150849371839431E-2</v>
      </c>
      <c r="P39" s="47"/>
      <c r="Q39" s="50" t="s">
        <v>59</v>
      </c>
      <c r="R39" s="48" t="s">
        <v>89</v>
      </c>
      <c r="S39" s="49">
        <v>0.304460016275659</v>
      </c>
      <c r="T39" s="47"/>
      <c r="U39" s="51" t="s">
        <v>60</v>
      </c>
      <c r="V39" s="48" t="s">
        <v>89</v>
      </c>
      <c r="W39" s="49">
        <v>7.2523813794971442E-2</v>
      </c>
      <c r="X39" s="47"/>
      <c r="Y39" s="50" t="s">
        <v>59</v>
      </c>
      <c r="Z39" s="48" t="s">
        <v>89</v>
      </c>
      <c r="AA39" s="49">
        <v>0.24295695491275909</v>
      </c>
      <c r="AB39" s="47"/>
      <c r="AC39" s="51" t="s">
        <v>60</v>
      </c>
      <c r="AD39" s="48" t="s">
        <v>89</v>
      </c>
      <c r="AE39" s="49">
        <v>0.13092670347331858</v>
      </c>
      <c r="AF39" s="47"/>
      <c r="AG39" s="50" t="s">
        <v>59</v>
      </c>
      <c r="AH39" s="48" t="s">
        <v>89</v>
      </c>
      <c r="AI39" s="49">
        <v>0.19437161070318326</v>
      </c>
      <c r="AJ39" s="47"/>
      <c r="AK39" s="51" t="s">
        <v>60</v>
      </c>
      <c r="AL39" s="48" t="s">
        <v>89</v>
      </c>
      <c r="AM39" s="49">
        <v>-9.0586748416593837E-3</v>
      </c>
      <c r="AN39" s="47"/>
      <c r="AO39" s="50" t="s">
        <v>59</v>
      </c>
      <c r="AP39" s="48" t="s">
        <v>89</v>
      </c>
      <c r="AQ39" s="49">
        <v>0.74178858189160124</v>
      </c>
      <c r="AR39" s="47"/>
      <c r="AS39" s="51" t="s">
        <v>60</v>
      </c>
      <c r="AT39" s="48" t="s">
        <v>89</v>
      </c>
      <c r="AU39" s="49">
        <v>0.19439184242663066</v>
      </c>
      <c r="AV39" s="47"/>
      <c r="AW39" s="50" t="s">
        <v>59</v>
      </c>
      <c r="AX39" s="48" t="s">
        <v>89</v>
      </c>
      <c r="AY39" s="49">
        <v>0.43732856561594236</v>
      </c>
      <c r="AZ39" s="47"/>
      <c r="BA39" s="51" t="s">
        <v>60</v>
      </c>
      <c r="BB39" s="48" t="s">
        <v>89</v>
      </c>
      <c r="BC39" s="49">
        <v>0.1218680286316592</v>
      </c>
    </row>
    <row r="40" spans="1:55" x14ac:dyDescent="0.3">
      <c r="A40" s="50" t="s">
        <v>59</v>
      </c>
      <c r="B40" s="48" t="s">
        <v>90</v>
      </c>
      <c r="C40" s="49">
        <v>4.1184729302754346E-3</v>
      </c>
      <c r="D40" s="47"/>
      <c r="E40" s="51" t="s">
        <v>60</v>
      </c>
      <c r="F40" s="48" t="s">
        <v>90</v>
      </c>
      <c r="G40" s="49">
        <v>-2.5708878384420801E-3</v>
      </c>
      <c r="H40" s="47"/>
      <c r="I40" s="50" t="s">
        <v>59</v>
      </c>
      <c r="J40" s="48" t="s">
        <v>90</v>
      </c>
      <c r="K40" s="49">
        <v>3.1615645670978335E-3</v>
      </c>
      <c r="L40" s="47"/>
      <c r="M40" s="51" t="s">
        <v>60</v>
      </c>
      <c r="N40" s="48" t="s">
        <v>90</v>
      </c>
      <c r="O40" s="49">
        <v>1.9194731827094169E-3</v>
      </c>
      <c r="P40" s="47"/>
      <c r="Q40" s="50" t="s">
        <v>59</v>
      </c>
      <c r="R40" s="48" t="s">
        <v>90</v>
      </c>
      <c r="S40" s="49">
        <v>2.3710848957257457E-4</v>
      </c>
      <c r="T40" s="47"/>
      <c r="U40" s="51" t="s">
        <v>60</v>
      </c>
      <c r="V40" s="48" t="s">
        <v>90</v>
      </c>
      <c r="W40" s="49">
        <v>-1.6685114920928891E-3</v>
      </c>
      <c r="X40" s="47"/>
      <c r="Y40" s="50" t="s">
        <v>59</v>
      </c>
      <c r="Z40" s="48" t="s">
        <v>90</v>
      </c>
      <c r="AA40" s="49">
        <v>2.8437897619574491E-4</v>
      </c>
      <c r="AB40" s="47"/>
      <c r="AC40" s="51" t="s">
        <v>60</v>
      </c>
      <c r="AD40" s="48" t="s">
        <v>90</v>
      </c>
      <c r="AE40" s="49">
        <v>-1.9972892663171196E-3</v>
      </c>
      <c r="AF40" s="47"/>
      <c r="AG40" s="50" t="s">
        <v>59</v>
      </c>
      <c r="AH40" s="48" t="s">
        <v>90</v>
      </c>
      <c r="AI40" s="49">
        <v>4.3542089740928171E-4</v>
      </c>
      <c r="AJ40" s="47"/>
      <c r="AK40" s="51" t="s">
        <v>60</v>
      </c>
      <c r="AL40" s="48" t="s">
        <v>90</v>
      </c>
      <c r="AM40" s="49">
        <v>-8.2456026274148884E-4</v>
      </c>
      <c r="AN40" s="47"/>
      <c r="AO40" s="50" t="s">
        <v>59</v>
      </c>
      <c r="AP40" s="48" t="s">
        <v>90</v>
      </c>
      <c r="AQ40" s="49">
        <v>9.5690836317760119E-4</v>
      </c>
      <c r="AR40" s="47"/>
      <c r="AS40" s="51" t="s">
        <v>60</v>
      </c>
      <c r="AT40" s="48" t="s">
        <v>90</v>
      </c>
      <c r="AU40" s="49">
        <v>-4.4903610211514972E-3</v>
      </c>
      <c r="AV40" s="47"/>
      <c r="AW40" s="50" t="s">
        <v>59</v>
      </c>
      <c r="AX40" s="48" t="s">
        <v>90</v>
      </c>
      <c r="AY40" s="49">
        <v>7.1979987360502656E-4</v>
      </c>
      <c r="AZ40" s="47"/>
      <c r="BA40" s="51" t="s">
        <v>60</v>
      </c>
      <c r="BB40" s="48" t="s">
        <v>90</v>
      </c>
      <c r="BC40" s="49">
        <v>-2.8218495290586085E-3</v>
      </c>
    </row>
    <row r="41" spans="1:55" x14ac:dyDescent="0.3">
      <c r="A41" s="50" t="s">
        <v>59</v>
      </c>
      <c r="B41" s="48" t="s">
        <v>91</v>
      </c>
      <c r="C41" s="49">
        <v>3.4073398626705234E-2</v>
      </c>
      <c r="D41" s="47"/>
      <c r="E41" s="51" t="s">
        <v>60</v>
      </c>
      <c r="F41" s="48" t="s">
        <v>91</v>
      </c>
      <c r="G41" s="49">
        <v>-0.46660003010352624</v>
      </c>
      <c r="H41" s="47"/>
      <c r="I41" s="50" t="s">
        <v>59</v>
      </c>
      <c r="J41" s="48" t="s">
        <v>91</v>
      </c>
      <c r="K41" s="49">
        <v>1.811764185259699E-2</v>
      </c>
      <c r="L41" s="47"/>
      <c r="M41" s="51" t="s">
        <v>60</v>
      </c>
      <c r="N41" s="48" t="s">
        <v>91</v>
      </c>
      <c r="O41" s="49">
        <v>-9.5904217451316609E-2</v>
      </c>
      <c r="P41" s="47"/>
      <c r="Q41" s="50" t="s">
        <v>59</v>
      </c>
      <c r="R41" s="48" t="s">
        <v>91</v>
      </c>
      <c r="S41" s="49">
        <v>1.060680328347351E-2</v>
      </c>
      <c r="T41" s="47"/>
      <c r="U41" s="51" t="s">
        <v>60</v>
      </c>
      <c r="V41" s="48" t="s">
        <v>91</v>
      </c>
      <c r="W41" s="49">
        <v>-0.12104465602593618</v>
      </c>
      <c r="X41" s="47"/>
      <c r="Y41" s="50" t="s">
        <v>59</v>
      </c>
      <c r="Z41" s="48" t="s">
        <v>91</v>
      </c>
      <c r="AA41" s="49">
        <v>5.3489534906347351E-3</v>
      </c>
      <c r="AB41" s="47"/>
      <c r="AC41" s="51" t="s">
        <v>60</v>
      </c>
      <c r="AD41" s="48" t="s">
        <v>91</v>
      </c>
      <c r="AE41" s="49">
        <v>-0.1203839232235606</v>
      </c>
      <c r="AF41" s="47"/>
      <c r="AG41" s="50" t="s">
        <v>59</v>
      </c>
      <c r="AH41" s="48" t="s">
        <v>91</v>
      </c>
      <c r="AI41" s="49">
        <v>0</v>
      </c>
      <c r="AJ41" s="47"/>
      <c r="AK41" s="51" t="s">
        <v>60</v>
      </c>
      <c r="AL41" s="48" t="s">
        <v>91</v>
      </c>
      <c r="AM41" s="49">
        <v>-0.12926723340271287</v>
      </c>
      <c r="AN41" s="47"/>
      <c r="AO41" s="50" t="s">
        <v>59</v>
      </c>
      <c r="AP41" s="48" t="s">
        <v>91</v>
      </c>
      <c r="AQ41" s="49">
        <v>1.5955756774108244E-2</v>
      </c>
      <c r="AR41" s="47"/>
      <c r="AS41" s="51" t="s">
        <v>60</v>
      </c>
      <c r="AT41" s="48" t="s">
        <v>91</v>
      </c>
      <c r="AU41" s="49">
        <v>-0.37069581265220963</v>
      </c>
      <c r="AV41" s="47"/>
      <c r="AW41" s="50" t="s">
        <v>59</v>
      </c>
      <c r="AX41" s="48" t="s">
        <v>91</v>
      </c>
      <c r="AY41" s="49">
        <v>5.3489534906347351E-3</v>
      </c>
      <c r="AZ41" s="47"/>
      <c r="BA41" s="51" t="s">
        <v>60</v>
      </c>
      <c r="BB41" s="48" t="s">
        <v>91</v>
      </c>
      <c r="BC41" s="49">
        <v>-0.24965115662627346</v>
      </c>
    </row>
    <row r="42" spans="1:55" x14ac:dyDescent="0.3">
      <c r="A42" s="50" t="s">
        <v>59</v>
      </c>
      <c r="B42" s="48" t="s">
        <v>92</v>
      </c>
      <c r="C42" s="49">
        <v>0.59403697812857514</v>
      </c>
      <c r="D42" s="47"/>
      <c r="E42" s="51" t="s">
        <v>60</v>
      </c>
      <c r="F42" s="48" t="s">
        <v>92</v>
      </c>
      <c r="G42" s="49">
        <v>0.45902179895978817</v>
      </c>
      <c r="H42" s="47"/>
      <c r="I42" s="50" t="s">
        <v>59</v>
      </c>
      <c r="J42" s="48" t="s">
        <v>92</v>
      </c>
      <c r="K42" s="49">
        <v>0.10524279887225327</v>
      </c>
      <c r="L42" s="47"/>
      <c r="M42" s="51" t="s">
        <v>60</v>
      </c>
      <c r="N42" s="48" t="s">
        <v>92</v>
      </c>
      <c r="O42" s="49">
        <v>7.4088095818701183E-2</v>
      </c>
      <c r="P42" s="47"/>
      <c r="Q42" s="50" t="s">
        <v>59</v>
      </c>
      <c r="R42" s="48" t="s">
        <v>92</v>
      </c>
      <c r="S42" s="49">
        <v>0.10054146079947009</v>
      </c>
      <c r="T42" s="47"/>
      <c r="U42" s="51" t="s">
        <v>60</v>
      </c>
      <c r="V42" s="48" t="s">
        <v>92</v>
      </c>
      <c r="W42" s="49">
        <v>6.6204762584174445E-2</v>
      </c>
      <c r="X42" s="47"/>
      <c r="Y42" s="50" t="s">
        <v>59</v>
      </c>
      <c r="Z42" s="48" t="s">
        <v>92</v>
      </c>
      <c r="AA42" s="49">
        <v>0.15515570032310361</v>
      </c>
      <c r="AB42" s="47"/>
      <c r="AC42" s="51" t="s">
        <v>60</v>
      </c>
      <c r="AD42" s="48" t="s">
        <v>92</v>
      </c>
      <c r="AE42" s="49">
        <v>0.12528544967754207</v>
      </c>
      <c r="AF42" s="47"/>
      <c r="AG42" s="50" t="s">
        <v>59</v>
      </c>
      <c r="AH42" s="48" t="s">
        <v>92</v>
      </c>
      <c r="AI42" s="49">
        <v>0.2330970181337482</v>
      </c>
      <c r="AJ42" s="47"/>
      <c r="AK42" s="51" t="s">
        <v>60</v>
      </c>
      <c r="AL42" s="48" t="s">
        <v>92</v>
      </c>
      <c r="AM42" s="49">
        <v>0.19344349087937049</v>
      </c>
      <c r="AN42" s="47"/>
      <c r="AO42" s="50" t="s">
        <v>59</v>
      </c>
      <c r="AP42" s="48" t="s">
        <v>92</v>
      </c>
      <c r="AQ42" s="49">
        <v>0.48879417925632185</v>
      </c>
      <c r="AR42" s="47"/>
      <c r="AS42" s="51" t="s">
        <v>60</v>
      </c>
      <c r="AT42" s="48" t="s">
        <v>92</v>
      </c>
      <c r="AU42" s="49">
        <v>0.38493370314108699</v>
      </c>
      <c r="AV42" s="47"/>
      <c r="AW42" s="50" t="s">
        <v>59</v>
      </c>
      <c r="AX42" s="48" t="s">
        <v>92</v>
      </c>
      <c r="AY42" s="49">
        <v>0.38825271845685183</v>
      </c>
      <c r="AZ42" s="47"/>
      <c r="BA42" s="51" t="s">
        <v>60</v>
      </c>
      <c r="BB42" s="48" t="s">
        <v>92</v>
      </c>
      <c r="BC42" s="49">
        <v>0.31872894055691259</v>
      </c>
    </row>
    <row r="43" spans="1:55" x14ac:dyDescent="0.3">
      <c r="A43" s="50" t="s">
        <v>59</v>
      </c>
      <c r="B43" s="48" t="s">
        <v>93</v>
      </c>
      <c r="C43" s="49">
        <v>0.80496942686562389</v>
      </c>
      <c r="D43" s="47"/>
      <c r="E43" s="51" t="s">
        <v>60</v>
      </c>
      <c r="F43" s="48" t="s">
        <v>93</v>
      </c>
      <c r="G43" s="49">
        <v>0.56023795805644483</v>
      </c>
      <c r="H43" s="47"/>
      <c r="I43" s="50" t="s">
        <v>59</v>
      </c>
      <c r="J43" s="48" t="s">
        <v>93</v>
      </c>
      <c r="K43" s="49">
        <v>0.22963176331220575</v>
      </c>
      <c r="L43" s="47"/>
      <c r="M43" s="51" t="s">
        <v>60</v>
      </c>
      <c r="N43" s="48" t="s">
        <v>93</v>
      </c>
      <c r="O43" s="49">
        <v>0.16988141406153121</v>
      </c>
      <c r="P43" s="47"/>
      <c r="Q43" s="50" t="s">
        <v>59</v>
      </c>
      <c r="R43" s="48" t="s">
        <v>93</v>
      </c>
      <c r="S43" s="49">
        <v>0.18772963491135078</v>
      </c>
      <c r="T43" s="47"/>
      <c r="U43" s="51" t="s">
        <v>60</v>
      </c>
      <c r="V43" s="48" t="s">
        <v>93</v>
      </c>
      <c r="W43" s="49">
        <v>0.12161026004174397</v>
      </c>
      <c r="X43" s="47"/>
      <c r="Y43" s="50" t="s">
        <v>59</v>
      </c>
      <c r="Z43" s="48" t="s">
        <v>93</v>
      </c>
      <c r="AA43" s="49">
        <v>0.2013895086321229</v>
      </c>
      <c r="AB43" s="47"/>
      <c r="AC43" s="51" t="s">
        <v>60</v>
      </c>
      <c r="AD43" s="48" t="s">
        <v>93</v>
      </c>
      <c r="AE43" s="49">
        <v>0.14554410870314033</v>
      </c>
      <c r="AF43" s="47"/>
      <c r="AG43" s="50" t="s">
        <v>59</v>
      </c>
      <c r="AH43" s="48" t="s">
        <v>93</v>
      </c>
      <c r="AI43" s="49">
        <v>0.18621852000994449</v>
      </c>
      <c r="AJ43" s="47"/>
      <c r="AK43" s="51" t="s">
        <v>60</v>
      </c>
      <c r="AL43" s="48" t="s">
        <v>93</v>
      </c>
      <c r="AM43" s="49">
        <v>0.12320217525002927</v>
      </c>
      <c r="AN43" s="47"/>
      <c r="AO43" s="50" t="s">
        <v>59</v>
      </c>
      <c r="AP43" s="48" t="s">
        <v>93</v>
      </c>
      <c r="AQ43" s="49">
        <v>0.5753376635534182</v>
      </c>
      <c r="AR43" s="47"/>
      <c r="AS43" s="51" t="s">
        <v>60</v>
      </c>
      <c r="AT43" s="48" t="s">
        <v>93</v>
      </c>
      <c r="AU43" s="49">
        <v>0.3903565439949136</v>
      </c>
      <c r="AV43" s="47"/>
      <c r="AW43" s="50" t="s">
        <v>59</v>
      </c>
      <c r="AX43" s="48" t="s">
        <v>93</v>
      </c>
      <c r="AY43" s="49">
        <v>0.38760802864206739</v>
      </c>
      <c r="AZ43" s="47"/>
      <c r="BA43" s="51" t="s">
        <v>60</v>
      </c>
      <c r="BB43" s="48" t="s">
        <v>93</v>
      </c>
      <c r="BC43" s="49">
        <v>0.26874628395316957</v>
      </c>
    </row>
    <row r="44" spans="1:55" x14ac:dyDescent="0.3">
      <c r="A44" s="50" t="s">
        <v>59</v>
      </c>
      <c r="B44" s="48" t="s">
        <v>94</v>
      </c>
      <c r="C44" s="49">
        <v>1.7314781213767247</v>
      </c>
      <c r="D44" s="47"/>
      <c r="E44" s="51" t="s">
        <v>60</v>
      </c>
      <c r="F44" s="48" t="s">
        <v>94</v>
      </c>
      <c r="G44" s="49">
        <v>1.1430797485779056</v>
      </c>
      <c r="H44" s="47"/>
      <c r="I44" s="50" t="s">
        <v>59</v>
      </c>
      <c r="J44" s="48" t="s">
        <v>94</v>
      </c>
      <c r="K44" s="49">
        <v>0.33238509336084276</v>
      </c>
      <c r="L44" s="47"/>
      <c r="M44" s="51" t="s">
        <v>60</v>
      </c>
      <c r="N44" s="48" t="s">
        <v>94</v>
      </c>
      <c r="O44" s="49">
        <v>0.2117231032265092</v>
      </c>
      <c r="P44" s="47"/>
      <c r="Q44" s="50" t="s">
        <v>59</v>
      </c>
      <c r="R44" s="48" t="s">
        <v>94</v>
      </c>
      <c r="S44" s="49">
        <v>0.46089085756671283</v>
      </c>
      <c r="T44" s="47"/>
      <c r="U44" s="51" t="s">
        <v>60</v>
      </c>
      <c r="V44" s="48" t="s">
        <v>94</v>
      </c>
      <c r="W44" s="49">
        <v>0.29810173983014643</v>
      </c>
      <c r="X44" s="47"/>
      <c r="Y44" s="50" t="s">
        <v>59</v>
      </c>
      <c r="Z44" s="48" t="s">
        <v>94</v>
      </c>
      <c r="AA44" s="49">
        <v>0.43316210798539262</v>
      </c>
      <c r="AB44" s="47"/>
      <c r="AC44" s="51" t="s">
        <v>60</v>
      </c>
      <c r="AD44" s="48" t="s">
        <v>94</v>
      </c>
      <c r="AE44" s="49">
        <v>0.28707930145907201</v>
      </c>
      <c r="AF44" s="47"/>
      <c r="AG44" s="50" t="s">
        <v>59</v>
      </c>
      <c r="AH44" s="48" t="s">
        <v>94</v>
      </c>
      <c r="AI44" s="49">
        <v>0.50504006246377631</v>
      </c>
      <c r="AJ44" s="47"/>
      <c r="AK44" s="51" t="s">
        <v>60</v>
      </c>
      <c r="AL44" s="48" t="s">
        <v>94</v>
      </c>
      <c r="AM44" s="49">
        <v>0.34617560406217818</v>
      </c>
      <c r="AN44" s="47"/>
      <c r="AO44" s="50" t="s">
        <v>59</v>
      </c>
      <c r="AP44" s="48" t="s">
        <v>94</v>
      </c>
      <c r="AQ44" s="49">
        <v>1.3990930280158818</v>
      </c>
      <c r="AR44" s="47"/>
      <c r="AS44" s="51" t="s">
        <v>60</v>
      </c>
      <c r="AT44" s="48" t="s">
        <v>94</v>
      </c>
      <c r="AU44" s="49">
        <v>0.93135664535139662</v>
      </c>
      <c r="AV44" s="47"/>
      <c r="AW44" s="50" t="s">
        <v>59</v>
      </c>
      <c r="AX44" s="48" t="s">
        <v>94</v>
      </c>
      <c r="AY44" s="49">
        <v>0.93820217044916898</v>
      </c>
      <c r="AZ44" s="47"/>
      <c r="BA44" s="51" t="s">
        <v>60</v>
      </c>
      <c r="BB44" s="48" t="s">
        <v>94</v>
      </c>
      <c r="BC44" s="49">
        <v>0.63325490552125019</v>
      </c>
    </row>
    <row r="45" spans="1:55" x14ac:dyDescent="0.3">
      <c r="A45" s="50" t="s">
        <v>59</v>
      </c>
      <c r="B45" s="48" t="s">
        <v>95</v>
      </c>
      <c r="C45" s="49">
        <v>1.135464795599872</v>
      </c>
      <c r="D45" s="47"/>
      <c r="E45" s="51" t="s">
        <v>60</v>
      </c>
      <c r="F45" s="48" t="s">
        <v>95</v>
      </c>
      <c r="G45" s="49">
        <v>0.89599928938705276</v>
      </c>
      <c r="H45" s="47"/>
      <c r="I45" s="50" t="s">
        <v>59</v>
      </c>
      <c r="J45" s="48" t="s">
        <v>95</v>
      </c>
      <c r="K45" s="49">
        <v>0.38806418241014068</v>
      </c>
      <c r="L45" s="47"/>
      <c r="M45" s="51" t="s">
        <v>60</v>
      </c>
      <c r="N45" s="48" t="s">
        <v>95</v>
      </c>
      <c r="O45" s="49">
        <v>0.33138067959344425</v>
      </c>
      <c r="P45" s="47"/>
      <c r="Q45" s="50" t="s">
        <v>59</v>
      </c>
      <c r="R45" s="48" t="s">
        <v>95</v>
      </c>
      <c r="S45" s="49">
        <v>0.32822805604610927</v>
      </c>
      <c r="T45" s="47"/>
      <c r="U45" s="51" t="s">
        <v>60</v>
      </c>
      <c r="V45" s="48" t="s">
        <v>95</v>
      </c>
      <c r="W45" s="49">
        <v>0.2694644395410144</v>
      </c>
      <c r="X45" s="47"/>
      <c r="Y45" s="50" t="s">
        <v>59</v>
      </c>
      <c r="Z45" s="48" t="s">
        <v>95</v>
      </c>
      <c r="AA45" s="49">
        <v>0.20360343117207014</v>
      </c>
      <c r="AB45" s="47"/>
      <c r="AC45" s="51" t="s">
        <v>60</v>
      </c>
      <c r="AD45" s="48" t="s">
        <v>95</v>
      </c>
      <c r="AE45" s="49">
        <v>0.13932629879547004</v>
      </c>
      <c r="AF45" s="47"/>
      <c r="AG45" s="50" t="s">
        <v>59</v>
      </c>
      <c r="AH45" s="48" t="s">
        <v>95</v>
      </c>
      <c r="AI45" s="49">
        <v>0.21556912597155189</v>
      </c>
      <c r="AJ45" s="47"/>
      <c r="AK45" s="51" t="s">
        <v>60</v>
      </c>
      <c r="AL45" s="48" t="s">
        <v>95</v>
      </c>
      <c r="AM45" s="49">
        <v>0.15582787145712412</v>
      </c>
      <c r="AN45" s="47"/>
      <c r="AO45" s="50" t="s">
        <v>59</v>
      </c>
      <c r="AP45" s="48" t="s">
        <v>95</v>
      </c>
      <c r="AQ45" s="49">
        <v>0.74740061318973128</v>
      </c>
      <c r="AR45" s="47"/>
      <c r="AS45" s="51" t="s">
        <v>60</v>
      </c>
      <c r="AT45" s="48" t="s">
        <v>95</v>
      </c>
      <c r="AU45" s="49">
        <v>0.56461860979360856</v>
      </c>
      <c r="AV45" s="47"/>
      <c r="AW45" s="50" t="s">
        <v>59</v>
      </c>
      <c r="AX45" s="48" t="s">
        <v>95</v>
      </c>
      <c r="AY45" s="49">
        <v>0.419172557143622</v>
      </c>
      <c r="AZ45" s="47"/>
      <c r="BA45" s="51" t="s">
        <v>60</v>
      </c>
      <c r="BB45" s="48" t="s">
        <v>95</v>
      </c>
      <c r="BC45" s="49">
        <v>0.29515417025259416</v>
      </c>
    </row>
    <row r="46" spans="1:55" x14ac:dyDescent="0.3">
      <c r="A46" s="50" t="s">
        <v>59</v>
      </c>
      <c r="B46" s="48" t="s">
        <v>96</v>
      </c>
      <c r="C46" s="49">
        <v>4.6082621788464841</v>
      </c>
      <c r="D46" s="47"/>
      <c r="E46" s="51" t="s">
        <v>60</v>
      </c>
      <c r="F46" s="48" t="s">
        <v>96</v>
      </c>
      <c r="G46" s="49">
        <v>3.7825324307821959</v>
      </c>
      <c r="H46" s="47"/>
      <c r="I46" s="50" t="s">
        <v>59</v>
      </c>
      <c r="J46" s="48" t="s">
        <v>96</v>
      </c>
      <c r="K46" s="49">
        <v>1.88704230407104</v>
      </c>
      <c r="L46" s="47"/>
      <c r="M46" s="51" t="s">
        <v>60</v>
      </c>
      <c r="N46" s="48" t="s">
        <v>96</v>
      </c>
      <c r="O46" s="49">
        <v>1.610007730108387</v>
      </c>
      <c r="P46" s="47"/>
      <c r="Q46" s="50" t="s">
        <v>59</v>
      </c>
      <c r="R46" s="48" t="s">
        <v>96</v>
      </c>
      <c r="S46" s="49">
        <v>1.0756581286479596</v>
      </c>
      <c r="T46" s="47"/>
      <c r="U46" s="51" t="s">
        <v>60</v>
      </c>
      <c r="V46" s="48" t="s">
        <v>96</v>
      </c>
      <c r="W46" s="49">
        <v>0.88568321464331334</v>
      </c>
      <c r="X46" s="47"/>
      <c r="Y46" s="50" t="s">
        <v>59</v>
      </c>
      <c r="Z46" s="48" t="s">
        <v>96</v>
      </c>
      <c r="AA46" s="49">
        <v>0.94420806408569968</v>
      </c>
      <c r="AB46" s="47"/>
      <c r="AC46" s="51" t="s">
        <v>60</v>
      </c>
      <c r="AD46" s="48" t="s">
        <v>96</v>
      </c>
      <c r="AE46" s="49">
        <v>0.76899808244775558</v>
      </c>
      <c r="AF46" s="47"/>
      <c r="AG46" s="50" t="s">
        <v>59</v>
      </c>
      <c r="AH46" s="48" t="s">
        <v>96</v>
      </c>
      <c r="AI46" s="49">
        <v>0.70135368204178505</v>
      </c>
      <c r="AJ46" s="47"/>
      <c r="AK46" s="51" t="s">
        <v>60</v>
      </c>
      <c r="AL46" s="48" t="s">
        <v>96</v>
      </c>
      <c r="AM46" s="49">
        <v>0.51784340358273984</v>
      </c>
      <c r="AN46" s="47"/>
      <c r="AO46" s="50" t="s">
        <v>59</v>
      </c>
      <c r="AP46" s="48" t="s">
        <v>96</v>
      </c>
      <c r="AQ46" s="49">
        <v>2.7212198747754441</v>
      </c>
      <c r="AR46" s="47"/>
      <c r="AS46" s="51" t="s">
        <v>60</v>
      </c>
      <c r="AT46" s="48" t="s">
        <v>96</v>
      </c>
      <c r="AU46" s="49">
        <v>2.1725247006738089</v>
      </c>
      <c r="AV46" s="47"/>
      <c r="AW46" s="50" t="s">
        <v>59</v>
      </c>
      <c r="AX46" s="48" t="s">
        <v>96</v>
      </c>
      <c r="AY46" s="49">
        <v>1.6455617461274847</v>
      </c>
      <c r="AZ46" s="47"/>
      <c r="BA46" s="51" t="s">
        <v>60</v>
      </c>
      <c r="BB46" s="48" t="s">
        <v>96</v>
      </c>
      <c r="BC46" s="49">
        <v>1.2868414860304953</v>
      </c>
    </row>
    <row r="47" spans="1:55" x14ac:dyDescent="0.3">
      <c r="A47" s="50" t="s">
        <v>59</v>
      </c>
      <c r="B47" s="48" t="s">
        <v>97</v>
      </c>
      <c r="C47" s="49">
        <v>0.36247971077985969</v>
      </c>
      <c r="D47" s="47"/>
      <c r="E47" s="51" t="s">
        <v>60</v>
      </c>
      <c r="F47" s="48" t="s">
        <v>97</v>
      </c>
      <c r="G47" s="49">
        <v>0.27816223803548767</v>
      </c>
      <c r="H47" s="47"/>
      <c r="I47" s="50" t="s">
        <v>59</v>
      </c>
      <c r="J47" s="48" t="s">
        <v>97</v>
      </c>
      <c r="K47" s="49">
        <v>3.7555916854182136E-2</v>
      </c>
      <c r="L47" s="47"/>
      <c r="M47" s="51" t="s">
        <v>60</v>
      </c>
      <c r="N47" s="48" t="s">
        <v>97</v>
      </c>
      <c r="O47" s="49">
        <v>2.153833124748885E-2</v>
      </c>
      <c r="P47" s="47"/>
      <c r="Q47" s="50" t="s">
        <v>59</v>
      </c>
      <c r="R47" s="48" t="s">
        <v>97</v>
      </c>
      <c r="S47" s="49">
        <v>3.8695123221189925E-2</v>
      </c>
      <c r="T47" s="47"/>
      <c r="U47" s="51" t="s">
        <v>60</v>
      </c>
      <c r="V47" s="48" t="s">
        <v>97</v>
      </c>
      <c r="W47" s="49">
        <v>2.078236922913318E-2</v>
      </c>
      <c r="X47" s="47"/>
      <c r="Y47" s="50" t="s">
        <v>59</v>
      </c>
      <c r="Z47" s="48" t="s">
        <v>97</v>
      </c>
      <c r="AA47" s="49">
        <v>0.12280882596511666</v>
      </c>
      <c r="AB47" s="47"/>
      <c r="AC47" s="51" t="s">
        <v>60</v>
      </c>
      <c r="AD47" s="48" t="s">
        <v>97</v>
      </c>
      <c r="AE47" s="49">
        <v>9.9110511474244045E-2</v>
      </c>
      <c r="AF47" s="47"/>
      <c r="AG47" s="50" t="s">
        <v>59</v>
      </c>
      <c r="AH47" s="48" t="s">
        <v>97</v>
      </c>
      <c r="AI47" s="49">
        <v>0.16341984473937093</v>
      </c>
      <c r="AJ47" s="47"/>
      <c r="AK47" s="51" t="s">
        <v>60</v>
      </c>
      <c r="AL47" s="48" t="s">
        <v>97</v>
      </c>
      <c r="AM47" s="49">
        <v>0.13673102608462162</v>
      </c>
      <c r="AN47" s="47"/>
      <c r="AO47" s="50" t="s">
        <v>59</v>
      </c>
      <c r="AP47" s="48" t="s">
        <v>97</v>
      </c>
      <c r="AQ47" s="49">
        <v>0.3249237939256775</v>
      </c>
      <c r="AR47" s="47"/>
      <c r="AS47" s="51" t="s">
        <v>60</v>
      </c>
      <c r="AT47" s="48" t="s">
        <v>97</v>
      </c>
      <c r="AU47" s="49">
        <v>0.25662390678799885</v>
      </c>
      <c r="AV47" s="47"/>
      <c r="AW47" s="50" t="s">
        <v>59</v>
      </c>
      <c r="AX47" s="48" t="s">
        <v>97</v>
      </c>
      <c r="AY47" s="49">
        <v>0.2862286707044876</v>
      </c>
      <c r="AZ47" s="47"/>
      <c r="BA47" s="51" t="s">
        <v>60</v>
      </c>
      <c r="BB47" s="48" t="s">
        <v>97</v>
      </c>
      <c r="BC47" s="49">
        <v>0.23584153755886567</v>
      </c>
    </row>
    <row r="48" spans="1:55" x14ac:dyDescent="0.3">
      <c r="A48" s="50" t="s">
        <v>59</v>
      </c>
      <c r="B48" s="48" t="s">
        <v>98</v>
      </c>
      <c r="C48" s="49">
        <v>2.8824481855407376</v>
      </c>
      <c r="D48" s="47"/>
      <c r="E48" s="51" t="s">
        <v>60</v>
      </c>
      <c r="F48" s="48" t="s">
        <v>98</v>
      </c>
      <c r="G48" s="49">
        <v>2.2686300596492401</v>
      </c>
      <c r="H48" s="47"/>
      <c r="I48" s="50" t="s">
        <v>59</v>
      </c>
      <c r="J48" s="48" t="s">
        <v>98</v>
      </c>
      <c r="K48" s="49">
        <v>1.4342563056611897</v>
      </c>
      <c r="L48" s="47"/>
      <c r="M48" s="51" t="s">
        <v>60</v>
      </c>
      <c r="N48" s="48" t="s">
        <v>98</v>
      </c>
      <c r="O48" s="49">
        <v>1.1017112220992822</v>
      </c>
      <c r="P48" s="47"/>
      <c r="Q48" s="50" t="s">
        <v>59</v>
      </c>
      <c r="R48" s="48" t="s">
        <v>98</v>
      </c>
      <c r="S48" s="49">
        <v>0.57824771956952592</v>
      </c>
      <c r="T48" s="47"/>
      <c r="U48" s="51" t="s">
        <v>60</v>
      </c>
      <c r="V48" s="48" t="s">
        <v>98</v>
      </c>
      <c r="W48" s="49">
        <v>0.5074168938998318</v>
      </c>
      <c r="X48" s="47"/>
      <c r="Y48" s="50" t="s">
        <v>59</v>
      </c>
      <c r="Z48" s="48" t="s">
        <v>98</v>
      </c>
      <c r="AA48" s="49">
        <v>0.48825703339382154</v>
      </c>
      <c r="AB48" s="47"/>
      <c r="AC48" s="51" t="s">
        <v>60</v>
      </c>
      <c r="AD48" s="48" t="s">
        <v>98</v>
      </c>
      <c r="AE48" s="49">
        <v>0.3820701735644868</v>
      </c>
      <c r="AF48" s="47"/>
      <c r="AG48" s="50" t="s">
        <v>59</v>
      </c>
      <c r="AH48" s="48" t="s">
        <v>98</v>
      </c>
      <c r="AI48" s="49">
        <v>0.38168712691620094</v>
      </c>
      <c r="AJ48" s="47"/>
      <c r="AK48" s="51" t="s">
        <v>60</v>
      </c>
      <c r="AL48" s="48" t="s">
        <v>98</v>
      </c>
      <c r="AM48" s="49">
        <v>0.27743177008563941</v>
      </c>
      <c r="AN48" s="47"/>
      <c r="AO48" s="50" t="s">
        <v>59</v>
      </c>
      <c r="AP48" s="48" t="s">
        <v>98</v>
      </c>
      <c r="AQ48" s="49">
        <v>1.4481918798795483</v>
      </c>
      <c r="AR48" s="47"/>
      <c r="AS48" s="51" t="s">
        <v>60</v>
      </c>
      <c r="AT48" s="48" t="s">
        <v>98</v>
      </c>
      <c r="AU48" s="49">
        <v>1.166918837549958</v>
      </c>
      <c r="AV48" s="47"/>
      <c r="AW48" s="50" t="s">
        <v>59</v>
      </c>
      <c r="AX48" s="48" t="s">
        <v>98</v>
      </c>
      <c r="AY48" s="49">
        <v>0.86994416031002242</v>
      </c>
      <c r="AZ48" s="47"/>
      <c r="BA48" s="51" t="s">
        <v>60</v>
      </c>
      <c r="BB48" s="48" t="s">
        <v>98</v>
      </c>
      <c r="BC48" s="49">
        <v>0.65950194365012615</v>
      </c>
    </row>
    <row r="49" spans="1:55" x14ac:dyDescent="0.3">
      <c r="A49" s="50" t="s">
        <v>59</v>
      </c>
      <c r="B49" s="48" t="s">
        <v>99</v>
      </c>
      <c r="C49" s="49">
        <v>0.22329998019217775</v>
      </c>
      <c r="D49" s="47"/>
      <c r="E49" s="51" t="s">
        <v>60</v>
      </c>
      <c r="F49" s="48" t="s">
        <v>99</v>
      </c>
      <c r="G49" s="49">
        <v>0.16427235453025693</v>
      </c>
      <c r="H49" s="47"/>
      <c r="I49" s="50" t="s">
        <v>59</v>
      </c>
      <c r="J49" s="48" t="s">
        <v>99</v>
      </c>
      <c r="K49" s="49">
        <v>0.213747990093206</v>
      </c>
      <c r="L49" s="47"/>
      <c r="M49" s="51" t="s">
        <v>60</v>
      </c>
      <c r="N49" s="48" t="s">
        <v>99</v>
      </c>
      <c r="O49" s="49">
        <v>0.193896795029569</v>
      </c>
      <c r="P49" s="47"/>
      <c r="Q49" s="50" t="s">
        <v>59</v>
      </c>
      <c r="R49" s="48" t="s">
        <v>99</v>
      </c>
      <c r="S49" s="49">
        <v>2.1593316831596851E-3</v>
      </c>
      <c r="T49" s="47"/>
      <c r="U49" s="51" t="s">
        <v>60</v>
      </c>
      <c r="V49" s="48" t="s">
        <v>99</v>
      </c>
      <c r="W49" s="49">
        <v>-1.2422968595278047E-2</v>
      </c>
      <c r="X49" s="47"/>
      <c r="Y49" s="50" t="s">
        <v>59</v>
      </c>
      <c r="Z49" s="48" t="s">
        <v>99</v>
      </c>
      <c r="AA49" s="49">
        <v>5.8025594059174495E-3</v>
      </c>
      <c r="AB49" s="47"/>
      <c r="AC49" s="51" t="s">
        <v>60</v>
      </c>
      <c r="AD49" s="48" t="s">
        <v>99</v>
      </c>
      <c r="AE49" s="49">
        <v>-5.4440058118007881E-3</v>
      </c>
      <c r="AF49" s="47"/>
      <c r="AG49" s="50" t="s">
        <v>59</v>
      </c>
      <c r="AH49" s="48" t="s">
        <v>99</v>
      </c>
      <c r="AI49" s="49">
        <v>1.5900990098946365E-3</v>
      </c>
      <c r="AJ49" s="47"/>
      <c r="AK49" s="51" t="s">
        <v>60</v>
      </c>
      <c r="AL49" s="48" t="s">
        <v>99</v>
      </c>
      <c r="AM49" s="49">
        <v>-1.1757466092233233E-2</v>
      </c>
      <c r="AN49" s="47"/>
      <c r="AO49" s="50" t="s">
        <v>59</v>
      </c>
      <c r="AP49" s="48" t="s">
        <v>99</v>
      </c>
      <c r="AQ49" s="49">
        <v>9.5519900989717715E-3</v>
      </c>
      <c r="AR49" s="47"/>
      <c r="AS49" s="51" t="s">
        <v>60</v>
      </c>
      <c r="AT49" s="48" t="s">
        <v>99</v>
      </c>
      <c r="AU49" s="49">
        <v>-2.9624440499312069E-2</v>
      </c>
      <c r="AV49" s="47"/>
      <c r="AW49" s="50" t="s">
        <v>59</v>
      </c>
      <c r="AX49" s="48" t="s">
        <v>99</v>
      </c>
      <c r="AY49" s="49">
        <v>7.392658415812086E-3</v>
      </c>
      <c r="AZ49" s="47"/>
      <c r="BA49" s="51" t="s">
        <v>60</v>
      </c>
      <c r="BB49" s="48" t="s">
        <v>99</v>
      </c>
      <c r="BC49" s="49">
        <v>-1.7201471904034021E-2</v>
      </c>
    </row>
    <row r="50" spans="1:55" x14ac:dyDescent="0.3">
      <c r="A50" s="50" t="s">
        <v>59</v>
      </c>
      <c r="B50" s="48" t="s">
        <v>100</v>
      </c>
      <c r="C50" s="49">
        <v>1.2330549613039223</v>
      </c>
      <c r="D50" s="47"/>
      <c r="E50" s="51" t="s">
        <v>60</v>
      </c>
      <c r="F50" s="48" t="s">
        <v>100</v>
      </c>
      <c r="G50" s="49">
        <v>0.8738973445502608</v>
      </c>
      <c r="H50" s="47"/>
      <c r="I50" s="50" t="s">
        <v>59</v>
      </c>
      <c r="J50" s="48" t="s">
        <v>100</v>
      </c>
      <c r="K50" s="49">
        <v>0.25079423451077348</v>
      </c>
      <c r="L50" s="47"/>
      <c r="M50" s="51" t="s">
        <v>60</v>
      </c>
      <c r="N50" s="48" t="s">
        <v>100</v>
      </c>
      <c r="O50" s="49">
        <v>0.15443963878929412</v>
      </c>
      <c r="P50" s="47"/>
      <c r="Q50" s="50" t="s">
        <v>59</v>
      </c>
      <c r="R50" s="48" t="s">
        <v>100</v>
      </c>
      <c r="S50" s="49">
        <v>0.27268918673525194</v>
      </c>
      <c r="T50" s="47"/>
      <c r="U50" s="51" t="s">
        <v>60</v>
      </c>
      <c r="V50" s="48" t="s">
        <v>100</v>
      </c>
      <c r="W50" s="49">
        <v>0.18972904060208021</v>
      </c>
      <c r="X50" s="47"/>
      <c r="Y50" s="50" t="s">
        <v>59</v>
      </c>
      <c r="Z50" s="48" t="s">
        <v>100</v>
      </c>
      <c r="AA50" s="49">
        <v>0.30910647455573415</v>
      </c>
      <c r="AB50" s="47"/>
      <c r="AC50" s="51" t="s">
        <v>60</v>
      </c>
      <c r="AD50" s="48" t="s">
        <v>100</v>
      </c>
      <c r="AE50" s="49">
        <v>0.21292066629933165</v>
      </c>
      <c r="AF50" s="47"/>
      <c r="AG50" s="50" t="s">
        <v>59</v>
      </c>
      <c r="AH50" s="48" t="s">
        <v>100</v>
      </c>
      <c r="AI50" s="49">
        <v>0.40046506550216288</v>
      </c>
      <c r="AJ50" s="47"/>
      <c r="AK50" s="51" t="s">
        <v>60</v>
      </c>
      <c r="AL50" s="48" t="s">
        <v>100</v>
      </c>
      <c r="AM50" s="49">
        <v>0.31680799885955491</v>
      </c>
      <c r="AN50" s="47"/>
      <c r="AO50" s="50" t="s">
        <v>59</v>
      </c>
      <c r="AP50" s="48" t="s">
        <v>100</v>
      </c>
      <c r="AQ50" s="49">
        <v>0.98226072679314891</v>
      </c>
      <c r="AR50" s="47"/>
      <c r="AS50" s="51" t="s">
        <v>60</v>
      </c>
      <c r="AT50" s="48" t="s">
        <v>100</v>
      </c>
      <c r="AU50" s="49">
        <v>0.71945770576096679</v>
      </c>
      <c r="AV50" s="47"/>
      <c r="AW50" s="50" t="s">
        <v>59</v>
      </c>
      <c r="AX50" s="48" t="s">
        <v>100</v>
      </c>
      <c r="AY50" s="49">
        <v>0.70957154005789702</v>
      </c>
      <c r="AZ50" s="47"/>
      <c r="BA50" s="51" t="s">
        <v>60</v>
      </c>
      <c r="BB50" s="48" t="s">
        <v>100</v>
      </c>
      <c r="BC50" s="49">
        <v>0.52972866515888661</v>
      </c>
    </row>
    <row r="51" spans="1:55" x14ac:dyDescent="0.3">
      <c r="A51" s="50" t="s">
        <v>59</v>
      </c>
      <c r="B51" s="48" t="s">
        <v>101</v>
      </c>
      <c r="C51" s="49">
        <v>1.6161955344881249</v>
      </c>
      <c r="D51" s="47"/>
      <c r="E51" s="51" t="s">
        <v>60</v>
      </c>
      <c r="F51" s="48" t="s">
        <v>101</v>
      </c>
      <c r="G51" s="49">
        <v>1.0693060304400486</v>
      </c>
      <c r="H51" s="47"/>
      <c r="I51" s="50" t="s">
        <v>59</v>
      </c>
      <c r="J51" s="48" t="s">
        <v>101</v>
      </c>
      <c r="K51" s="49">
        <v>0.42620284250217355</v>
      </c>
      <c r="L51" s="47"/>
      <c r="M51" s="51" t="s">
        <v>60</v>
      </c>
      <c r="N51" s="48" t="s">
        <v>101</v>
      </c>
      <c r="O51" s="49">
        <v>0.28138391766965898</v>
      </c>
      <c r="P51" s="47"/>
      <c r="Q51" s="50" t="s">
        <v>59</v>
      </c>
      <c r="R51" s="48" t="s">
        <v>101</v>
      </c>
      <c r="S51" s="49">
        <v>0.39685471537110606</v>
      </c>
      <c r="T51" s="47"/>
      <c r="U51" s="51" t="s">
        <v>60</v>
      </c>
      <c r="V51" s="48" t="s">
        <v>101</v>
      </c>
      <c r="W51" s="49">
        <v>0.24599980124348886</v>
      </c>
      <c r="X51" s="47"/>
      <c r="Y51" s="50" t="s">
        <v>59</v>
      </c>
      <c r="Z51" s="48" t="s">
        <v>101</v>
      </c>
      <c r="AA51" s="49">
        <v>0.39693358961681313</v>
      </c>
      <c r="AB51" s="47"/>
      <c r="AC51" s="51" t="s">
        <v>60</v>
      </c>
      <c r="AD51" s="48" t="s">
        <v>101</v>
      </c>
      <c r="AE51" s="49">
        <v>0.27261889295314973</v>
      </c>
      <c r="AF51" s="47"/>
      <c r="AG51" s="50" t="s">
        <v>59</v>
      </c>
      <c r="AH51" s="48" t="s">
        <v>101</v>
      </c>
      <c r="AI51" s="49">
        <v>0.39620438699803207</v>
      </c>
      <c r="AJ51" s="47"/>
      <c r="AK51" s="51" t="s">
        <v>60</v>
      </c>
      <c r="AL51" s="48" t="s">
        <v>101</v>
      </c>
      <c r="AM51" s="49">
        <v>0.26930341857375106</v>
      </c>
      <c r="AN51" s="47"/>
      <c r="AO51" s="50" t="s">
        <v>59</v>
      </c>
      <c r="AP51" s="48" t="s">
        <v>101</v>
      </c>
      <c r="AQ51" s="49">
        <v>1.1899926919859514</v>
      </c>
      <c r="AR51" s="47"/>
      <c r="AS51" s="51" t="s">
        <v>60</v>
      </c>
      <c r="AT51" s="48" t="s">
        <v>101</v>
      </c>
      <c r="AU51" s="49">
        <v>0.7879221127703897</v>
      </c>
      <c r="AV51" s="47"/>
      <c r="AW51" s="50" t="s">
        <v>59</v>
      </c>
      <c r="AX51" s="48" t="s">
        <v>101</v>
      </c>
      <c r="AY51" s="49">
        <v>0.7931379766148452</v>
      </c>
      <c r="AZ51" s="47"/>
      <c r="BA51" s="51" t="s">
        <v>60</v>
      </c>
      <c r="BB51" s="48" t="s">
        <v>101</v>
      </c>
      <c r="BC51" s="49">
        <v>0.54192231152690074</v>
      </c>
    </row>
    <row r="52" spans="1:55" x14ac:dyDescent="0.3">
      <c r="A52" s="50" t="s">
        <v>59</v>
      </c>
      <c r="B52" s="48" t="s">
        <v>102</v>
      </c>
      <c r="C52" s="49">
        <v>-0.48777226500429061</v>
      </c>
      <c r="D52" s="47"/>
      <c r="E52" s="51" t="s">
        <v>60</v>
      </c>
      <c r="F52" s="48" t="s">
        <v>102</v>
      </c>
      <c r="G52" s="49">
        <v>-0.81351355690393212</v>
      </c>
      <c r="H52" s="47"/>
      <c r="I52" s="50" t="s">
        <v>59</v>
      </c>
      <c r="J52" s="48" t="s">
        <v>102</v>
      </c>
      <c r="K52" s="49">
        <v>-1.6396644664466054E-2</v>
      </c>
      <c r="L52" s="47"/>
      <c r="M52" s="51" t="s">
        <v>60</v>
      </c>
      <c r="N52" s="48" t="s">
        <v>102</v>
      </c>
      <c r="O52" s="49">
        <v>-0.1165076281930069</v>
      </c>
      <c r="P52" s="47"/>
      <c r="Q52" s="50" t="s">
        <v>59</v>
      </c>
      <c r="R52" s="48" t="s">
        <v>102</v>
      </c>
      <c r="S52" s="49">
        <v>-0.26729612516807821</v>
      </c>
      <c r="T52" s="47"/>
      <c r="U52" s="51" t="s">
        <v>60</v>
      </c>
      <c r="V52" s="48" t="s">
        <v>102</v>
      </c>
      <c r="W52" s="49">
        <v>-0.29043793198748613</v>
      </c>
      <c r="X52" s="47"/>
      <c r="Y52" s="50" t="s">
        <v>59</v>
      </c>
      <c r="Z52" s="48" t="s">
        <v>102</v>
      </c>
      <c r="AA52" s="49">
        <v>-0.13126398362058836</v>
      </c>
      <c r="AB52" s="47"/>
      <c r="AC52" s="51" t="s">
        <v>60</v>
      </c>
      <c r="AD52" s="48" t="s">
        <v>102</v>
      </c>
      <c r="AE52" s="49">
        <v>-0.22944402879906339</v>
      </c>
      <c r="AF52" s="47"/>
      <c r="AG52" s="50" t="s">
        <v>59</v>
      </c>
      <c r="AH52" s="48" t="s">
        <v>102</v>
      </c>
      <c r="AI52" s="49">
        <v>-7.2815511551157924E-2</v>
      </c>
      <c r="AJ52" s="47"/>
      <c r="AK52" s="51" t="s">
        <v>60</v>
      </c>
      <c r="AL52" s="48" t="s">
        <v>102</v>
      </c>
      <c r="AM52" s="49">
        <v>-0.17712396792437576</v>
      </c>
      <c r="AN52" s="47"/>
      <c r="AO52" s="50" t="s">
        <v>59</v>
      </c>
      <c r="AP52" s="48" t="s">
        <v>102</v>
      </c>
      <c r="AQ52" s="49">
        <v>-0.4713756203398245</v>
      </c>
      <c r="AR52" s="47"/>
      <c r="AS52" s="51" t="s">
        <v>60</v>
      </c>
      <c r="AT52" s="48" t="s">
        <v>102</v>
      </c>
      <c r="AU52" s="49">
        <v>-0.69700592871092526</v>
      </c>
      <c r="AV52" s="47"/>
      <c r="AW52" s="50" t="s">
        <v>59</v>
      </c>
      <c r="AX52" s="48" t="s">
        <v>102</v>
      </c>
      <c r="AY52" s="49">
        <v>-0.20407949517174628</v>
      </c>
      <c r="AZ52" s="47"/>
      <c r="BA52" s="51" t="s">
        <v>60</v>
      </c>
      <c r="BB52" s="48" t="s">
        <v>102</v>
      </c>
      <c r="BC52" s="49">
        <v>-0.40656799672343913</v>
      </c>
    </row>
    <row r="53" spans="1:55" x14ac:dyDescent="0.3">
      <c r="A53" s="50" t="s">
        <v>59</v>
      </c>
      <c r="B53" s="48" t="s">
        <v>103</v>
      </c>
      <c r="C53" s="49">
        <v>1.9328399399828349</v>
      </c>
      <c r="D53" s="47"/>
      <c r="E53" s="51" t="s">
        <v>60</v>
      </c>
      <c r="F53" s="48" t="s">
        <v>103</v>
      </c>
      <c r="G53" s="49">
        <v>1.1180615958939877</v>
      </c>
      <c r="H53" s="47"/>
      <c r="I53" s="50" t="s">
        <v>59</v>
      </c>
      <c r="J53" s="48" t="s">
        <v>103</v>
      </c>
      <c r="K53" s="49">
        <v>0.45294655359690661</v>
      </c>
      <c r="L53" s="47"/>
      <c r="M53" s="51" t="s">
        <v>60</v>
      </c>
      <c r="N53" s="48" t="s">
        <v>103</v>
      </c>
      <c r="O53" s="49">
        <v>0.25397303432263779</v>
      </c>
      <c r="P53" s="47"/>
      <c r="Q53" s="50" t="s">
        <v>59</v>
      </c>
      <c r="R53" s="48" t="s">
        <v>103</v>
      </c>
      <c r="S53" s="49">
        <v>0.56315009704183328</v>
      </c>
      <c r="T53" s="47"/>
      <c r="U53" s="51" t="s">
        <v>60</v>
      </c>
      <c r="V53" s="48" t="s">
        <v>103</v>
      </c>
      <c r="W53" s="49">
        <v>0.28471011961351345</v>
      </c>
      <c r="X53" s="47"/>
      <c r="Y53" s="50" t="s">
        <v>59</v>
      </c>
      <c r="Z53" s="48" t="s">
        <v>103</v>
      </c>
      <c r="AA53" s="49">
        <v>0.43217351250020236</v>
      </c>
      <c r="AB53" s="47"/>
      <c r="AC53" s="51" t="s">
        <v>60</v>
      </c>
      <c r="AD53" s="48" t="s">
        <v>103</v>
      </c>
      <c r="AE53" s="49">
        <v>0.27803410271882278</v>
      </c>
      <c r="AF53" s="47"/>
      <c r="AG53" s="50" t="s">
        <v>59</v>
      </c>
      <c r="AH53" s="48" t="s">
        <v>103</v>
      </c>
      <c r="AI53" s="49">
        <v>0.48456977684389263</v>
      </c>
      <c r="AJ53" s="47"/>
      <c r="AK53" s="51" t="s">
        <v>60</v>
      </c>
      <c r="AL53" s="48" t="s">
        <v>103</v>
      </c>
      <c r="AM53" s="49">
        <v>0.30134433923901366</v>
      </c>
      <c r="AN53" s="47"/>
      <c r="AO53" s="50" t="s">
        <v>59</v>
      </c>
      <c r="AP53" s="48" t="s">
        <v>103</v>
      </c>
      <c r="AQ53" s="49">
        <v>1.4798933863859283</v>
      </c>
      <c r="AR53" s="47"/>
      <c r="AS53" s="51" t="s">
        <v>60</v>
      </c>
      <c r="AT53" s="48" t="s">
        <v>103</v>
      </c>
      <c r="AU53" s="49">
        <v>0.86408856157134983</v>
      </c>
      <c r="AV53" s="47"/>
      <c r="AW53" s="50" t="s">
        <v>59</v>
      </c>
      <c r="AX53" s="48" t="s">
        <v>103</v>
      </c>
      <c r="AY53" s="49">
        <v>0.91674328934409499</v>
      </c>
      <c r="AZ53" s="47"/>
      <c r="BA53" s="51" t="s">
        <v>60</v>
      </c>
      <c r="BB53" s="48" t="s">
        <v>103</v>
      </c>
      <c r="BC53" s="49">
        <v>0.5793784419578365</v>
      </c>
    </row>
    <row r="54" spans="1:55" x14ac:dyDescent="0.3">
      <c r="A54" s="50" t="s">
        <v>59</v>
      </c>
      <c r="B54" s="48" t="s">
        <v>104</v>
      </c>
      <c r="C54" s="49">
        <v>1.668648540952415</v>
      </c>
      <c r="D54" s="47"/>
      <c r="E54" s="51" t="s">
        <v>60</v>
      </c>
      <c r="F54" s="48" t="s">
        <v>104</v>
      </c>
      <c r="G54" s="49">
        <v>0.67845648772328915</v>
      </c>
      <c r="H54" s="47"/>
      <c r="I54" s="50" t="s">
        <v>59</v>
      </c>
      <c r="J54" s="48" t="s">
        <v>104</v>
      </c>
      <c r="K54" s="49">
        <v>0.41023329462904923</v>
      </c>
      <c r="L54" s="47"/>
      <c r="M54" s="51" t="s">
        <v>60</v>
      </c>
      <c r="N54" s="48" t="s">
        <v>104</v>
      </c>
      <c r="O54" s="49">
        <v>0.17297896119132253</v>
      </c>
      <c r="P54" s="47"/>
      <c r="Q54" s="50" t="s">
        <v>59</v>
      </c>
      <c r="R54" s="48" t="s">
        <v>104</v>
      </c>
      <c r="S54" s="49">
        <v>0.42258022022159691</v>
      </c>
      <c r="T54" s="47"/>
      <c r="U54" s="51" t="s">
        <v>60</v>
      </c>
      <c r="V54" s="48" t="s">
        <v>104</v>
      </c>
      <c r="W54" s="49">
        <v>0.13773228235405771</v>
      </c>
      <c r="X54" s="47"/>
      <c r="Y54" s="50" t="s">
        <v>59</v>
      </c>
      <c r="Z54" s="48" t="s">
        <v>104</v>
      </c>
      <c r="AA54" s="49">
        <v>0.40833897629721805</v>
      </c>
      <c r="AB54" s="47"/>
      <c r="AC54" s="51" t="s">
        <v>60</v>
      </c>
      <c r="AD54" s="48" t="s">
        <v>104</v>
      </c>
      <c r="AE54" s="49">
        <v>0.24249155193489591</v>
      </c>
      <c r="AF54" s="47"/>
      <c r="AG54" s="50" t="s">
        <v>59</v>
      </c>
      <c r="AH54" s="48" t="s">
        <v>104</v>
      </c>
      <c r="AI54" s="49">
        <v>0.42749604980455042</v>
      </c>
      <c r="AJ54" s="47"/>
      <c r="AK54" s="51" t="s">
        <v>60</v>
      </c>
      <c r="AL54" s="48" t="s">
        <v>104</v>
      </c>
      <c r="AM54" s="49">
        <v>0.125253692243013</v>
      </c>
      <c r="AN54" s="47"/>
      <c r="AO54" s="50" t="s">
        <v>59</v>
      </c>
      <c r="AP54" s="48" t="s">
        <v>104</v>
      </c>
      <c r="AQ54" s="49">
        <v>1.2584152463233653</v>
      </c>
      <c r="AR54" s="47"/>
      <c r="AS54" s="51" t="s">
        <v>60</v>
      </c>
      <c r="AT54" s="48" t="s">
        <v>104</v>
      </c>
      <c r="AU54" s="49">
        <v>0.50547752653196665</v>
      </c>
      <c r="AV54" s="47"/>
      <c r="AW54" s="50" t="s">
        <v>59</v>
      </c>
      <c r="AX54" s="48" t="s">
        <v>104</v>
      </c>
      <c r="AY54" s="49">
        <v>0.83583502610176841</v>
      </c>
      <c r="AZ54" s="47"/>
      <c r="BA54" s="51" t="s">
        <v>60</v>
      </c>
      <c r="BB54" s="48" t="s">
        <v>104</v>
      </c>
      <c r="BC54" s="49">
        <v>0.36774524417790888</v>
      </c>
    </row>
    <row r="55" spans="1:55" x14ac:dyDescent="0.3">
      <c r="A55" s="50" t="s">
        <v>59</v>
      </c>
      <c r="B55" s="48" t="s">
        <v>105</v>
      </c>
      <c r="C55" s="49">
        <v>3.2934475443986071</v>
      </c>
      <c r="D55" s="47"/>
      <c r="E55" s="51" t="s">
        <v>60</v>
      </c>
      <c r="F55" s="48" t="s">
        <v>105</v>
      </c>
      <c r="G55" s="49">
        <v>2.5700481607634966</v>
      </c>
      <c r="H55" s="47"/>
      <c r="I55" s="50" t="s">
        <v>59</v>
      </c>
      <c r="J55" s="48" t="s">
        <v>105</v>
      </c>
      <c r="K55" s="49">
        <v>1.8035504584086306</v>
      </c>
      <c r="L55" s="47"/>
      <c r="M55" s="51" t="s">
        <v>60</v>
      </c>
      <c r="N55" s="48" t="s">
        <v>105</v>
      </c>
      <c r="O55" s="49">
        <v>1.3980681717344725</v>
      </c>
      <c r="P55" s="47"/>
      <c r="Q55" s="50" t="s">
        <v>59</v>
      </c>
      <c r="R55" s="48" t="s">
        <v>105</v>
      </c>
      <c r="S55" s="49">
        <v>0.67383572522737423</v>
      </c>
      <c r="T55" s="47"/>
      <c r="U55" s="51" t="s">
        <v>60</v>
      </c>
      <c r="V55" s="48" t="s">
        <v>105</v>
      </c>
      <c r="W55" s="49">
        <v>0.57298033936747994</v>
      </c>
      <c r="X55" s="47"/>
      <c r="Y55" s="50" t="s">
        <v>59</v>
      </c>
      <c r="Z55" s="48" t="s">
        <v>105</v>
      </c>
      <c r="AA55" s="49">
        <v>0.31399874209616246</v>
      </c>
      <c r="AB55" s="47"/>
      <c r="AC55" s="51" t="s">
        <v>60</v>
      </c>
      <c r="AD55" s="48" t="s">
        <v>105</v>
      </c>
      <c r="AE55" s="49">
        <v>0.25233730873473637</v>
      </c>
      <c r="AF55" s="47"/>
      <c r="AG55" s="50" t="s">
        <v>59</v>
      </c>
      <c r="AH55" s="48" t="s">
        <v>105</v>
      </c>
      <c r="AI55" s="49">
        <v>0.50206261866643986</v>
      </c>
      <c r="AJ55" s="47"/>
      <c r="AK55" s="51" t="s">
        <v>60</v>
      </c>
      <c r="AL55" s="48" t="s">
        <v>105</v>
      </c>
      <c r="AM55" s="49">
        <v>0.34666234092680726</v>
      </c>
      <c r="AN55" s="47"/>
      <c r="AO55" s="50" t="s">
        <v>59</v>
      </c>
      <c r="AP55" s="48" t="s">
        <v>105</v>
      </c>
      <c r="AQ55" s="49">
        <v>1.4898970859899765</v>
      </c>
      <c r="AR55" s="47"/>
      <c r="AS55" s="51" t="s">
        <v>60</v>
      </c>
      <c r="AT55" s="48" t="s">
        <v>105</v>
      </c>
      <c r="AU55" s="49">
        <v>1.1719799890290235</v>
      </c>
      <c r="AV55" s="47"/>
      <c r="AW55" s="50" t="s">
        <v>59</v>
      </c>
      <c r="AX55" s="48" t="s">
        <v>105</v>
      </c>
      <c r="AY55" s="49">
        <v>0.81606136076260238</v>
      </c>
      <c r="AZ55" s="47"/>
      <c r="BA55" s="51" t="s">
        <v>60</v>
      </c>
      <c r="BB55" s="48" t="s">
        <v>105</v>
      </c>
      <c r="BC55" s="49">
        <v>0.59899964966154362</v>
      </c>
    </row>
    <row r="56" spans="1:55" x14ac:dyDescent="0.3">
      <c r="A56" s="50" t="s">
        <v>59</v>
      </c>
      <c r="B56" s="48" t="s">
        <v>106</v>
      </c>
      <c r="C56" s="49">
        <v>0.27068955976628029</v>
      </c>
      <c r="D56" s="47"/>
      <c r="E56" s="51" t="s">
        <v>60</v>
      </c>
      <c r="F56" s="48" t="s">
        <v>106</v>
      </c>
      <c r="G56" s="49">
        <v>0.19999305464415146</v>
      </c>
      <c r="H56" s="47"/>
      <c r="I56" s="50" t="s">
        <v>59</v>
      </c>
      <c r="J56" s="48" t="s">
        <v>106</v>
      </c>
      <c r="K56" s="49">
        <v>4.1497175478304262E-2</v>
      </c>
      <c r="L56" s="47"/>
      <c r="M56" s="51" t="s">
        <v>60</v>
      </c>
      <c r="N56" s="48" t="s">
        <v>106</v>
      </c>
      <c r="O56" s="49">
        <v>2.9468374217171675E-2</v>
      </c>
      <c r="P56" s="47"/>
      <c r="Q56" s="50" t="s">
        <v>59</v>
      </c>
      <c r="R56" s="48" t="s">
        <v>106</v>
      </c>
      <c r="S56" s="49">
        <v>6.5264012589020579E-2</v>
      </c>
      <c r="T56" s="47"/>
      <c r="U56" s="51" t="s">
        <v>60</v>
      </c>
      <c r="V56" s="48" t="s">
        <v>106</v>
      </c>
      <c r="W56" s="49">
        <v>4.7191681089489942E-2</v>
      </c>
      <c r="X56" s="47"/>
      <c r="Y56" s="50" t="s">
        <v>59</v>
      </c>
      <c r="Z56" s="48" t="s">
        <v>106</v>
      </c>
      <c r="AA56" s="49">
        <v>8.098887262079893E-2</v>
      </c>
      <c r="AB56" s="47"/>
      <c r="AC56" s="51" t="s">
        <v>60</v>
      </c>
      <c r="AD56" s="48" t="s">
        <v>106</v>
      </c>
      <c r="AE56" s="49">
        <v>6.3723358916307454E-2</v>
      </c>
      <c r="AF56" s="47"/>
      <c r="AG56" s="50" t="s">
        <v>59</v>
      </c>
      <c r="AH56" s="48" t="s">
        <v>106</v>
      </c>
      <c r="AI56" s="49">
        <v>8.2939499078156481E-2</v>
      </c>
      <c r="AJ56" s="47"/>
      <c r="AK56" s="51" t="s">
        <v>60</v>
      </c>
      <c r="AL56" s="48" t="s">
        <v>106</v>
      </c>
      <c r="AM56" s="49">
        <v>5.9609640421182379E-2</v>
      </c>
      <c r="AN56" s="47"/>
      <c r="AO56" s="50" t="s">
        <v>59</v>
      </c>
      <c r="AP56" s="48" t="s">
        <v>106</v>
      </c>
      <c r="AQ56" s="49">
        <v>0.22919238428797598</v>
      </c>
      <c r="AR56" s="47"/>
      <c r="AS56" s="51" t="s">
        <v>60</v>
      </c>
      <c r="AT56" s="48" t="s">
        <v>106</v>
      </c>
      <c r="AU56" s="49">
        <v>0.17052468042697977</v>
      </c>
      <c r="AV56" s="47"/>
      <c r="AW56" s="50" t="s">
        <v>59</v>
      </c>
      <c r="AX56" s="48" t="s">
        <v>106</v>
      </c>
      <c r="AY56" s="49">
        <v>0.16392837169895541</v>
      </c>
      <c r="AZ56" s="47"/>
      <c r="BA56" s="51" t="s">
        <v>60</v>
      </c>
      <c r="BB56" s="48" t="s">
        <v>106</v>
      </c>
      <c r="BC56" s="49">
        <v>0.12333299933748984</v>
      </c>
    </row>
    <row r="57" spans="1:55" x14ac:dyDescent="0.3">
      <c r="A57" s="50" t="s">
        <v>59</v>
      </c>
      <c r="B57" s="48" t="s">
        <v>107</v>
      </c>
      <c r="C57" s="49">
        <v>0</v>
      </c>
      <c r="D57" s="47"/>
      <c r="E57" s="51" t="s">
        <v>60</v>
      </c>
      <c r="F57" s="48" t="s">
        <v>107</v>
      </c>
      <c r="G57" s="49">
        <v>0</v>
      </c>
      <c r="H57" s="47"/>
      <c r="I57" s="50" t="s">
        <v>59</v>
      </c>
      <c r="J57" s="48" t="s">
        <v>107</v>
      </c>
      <c r="K57" s="49">
        <v>0</v>
      </c>
      <c r="L57" s="47"/>
      <c r="M57" s="51" t="s">
        <v>60</v>
      </c>
      <c r="N57" s="48" t="s">
        <v>107</v>
      </c>
      <c r="O57" s="49">
        <v>0</v>
      </c>
      <c r="P57" s="47"/>
      <c r="Q57" s="50" t="s">
        <v>59</v>
      </c>
      <c r="R57" s="48" t="s">
        <v>107</v>
      </c>
      <c r="S57" s="49">
        <v>0</v>
      </c>
      <c r="T57" s="47"/>
      <c r="U57" s="51" t="s">
        <v>60</v>
      </c>
      <c r="V57" s="48" t="s">
        <v>107</v>
      </c>
      <c r="W57" s="49">
        <v>0</v>
      </c>
      <c r="X57" s="47"/>
      <c r="Y57" s="50" t="s">
        <v>59</v>
      </c>
      <c r="Z57" s="48" t="s">
        <v>107</v>
      </c>
      <c r="AA57" s="49">
        <v>0</v>
      </c>
      <c r="AB57" s="47"/>
      <c r="AC57" s="51" t="s">
        <v>60</v>
      </c>
      <c r="AD57" s="48" t="s">
        <v>107</v>
      </c>
      <c r="AE57" s="49">
        <v>0</v>
      </c>
      <c r="AF57" s="47"/>
      <c r="AG57" s="50" t="s">
        <v>59</v>
      </c>
      <c r="AH57" s="48" t="s">
        <v>107</v>
      </c>
      <c r="AI57" s="49">
        <v>0</v>
      </c>
      <c r="AJ57" s="47"/>
      <c r="AK57" s="51" t="s">
        <v>60</v>
      </c>
      <c r="AL57" s="48" t="s">
        <v>107</v>
      </c>
      <c r="AM57" s="49">
        <v>0</v>
      </c>
      <c r="AN57" s="47"/>
      <c r="AO57" s="50" t="s">
        <v>59</v>
      </c>
      <c r="AP57" s="48" t="s">
        <v>107</v>
      </c>
      <c r="AQ57" s="49">
        <v>0</v>
      </c>
      <c r="AR57" s="47"/>
      <c r="AS57" s="51" t="s">
        <v>60</v>
      </c>
      <c r="AT57" s="48" t="s">
        <v>107</v>
      </c>
      <c r="AU57" s="49">
        <v>0</v>
      </c>
      <c r="AV57" s="47"/>
      <c r="AW57" s="50" t="s">
        <v>59</v>
      </c>
      <c r="AX57" s="48" t="s">
        <v>107</v>
      </c>
      <c r="AY57" s="49">
        <v>0</v>
      </c>
      <c r="AZ57" s="47"/>
      <c r="BA57" s="51" t="s">
        <v>60</v>
      </c>
      <c r="BB57" s="48" t="s">
        <v>107</v>
      </c>
      <c r="BC57" s="49">
        <v>0</v>
      </c>
    </row>
    <row r="58" spans="1:55" x14ac:dyDescent="0.3">
      <c r="A58" s="50" t="s">
        <v>59</v>
      </c>
      <c r="B58" s="48" t="s">
        <v>108</v>
      </c>
      <c r="C58" s="49">
        <v>1.2876926589046662</v>
      </c>
      <c r="D58" s="47"/>
      <c r="E58" s="51" t="s">
        <v>60</v>
      </c>
      <c r="F58" s="48" t="s">
        <v>108</v>
      </c>
      <c r="G58" s="49">
        <v>0.90507770947316502</v>
      </c>
      <c r="H58" s="47"/>
      <c r="I58" s="50" t="s">
        <v>59</v>
      </c>
      <c r="J58" s="48" t="s">
        <v>108</v>
      </c>
      <c r="K58" s="49">
        <v>0.28771644922013229</v>
      </c>
      <c r="L58" s="47"/>
      <c r="M58" s="51" t="s">
        <v>60</v>
      </c>
      <c r="N58" s="48" t="s">
        <v>108</v>
      </c>
      <c r="O58" s="49">
        <v>0.20468107313102088</v>
      </c>
      <c r="P58" s="47"/>
      <c r="Q58" s="50" t="s">
        <v>59</v>
      </c>
      <c r="R58" s="48" t="s">
        <v>108</v>
      </c>
      <c r="S58" s="49">
        <v>0.36170652845291851</v>
      </c>
      <c r="T58" s="47"/>
      <c r="U58" s="51" t="s">
        <v>60</v>
      </c>
      <c r="V58" s="48" t="s">
        <v>108</v>
      </c>
      <c r="W58" s="49">
        <v>0.25550350091754159</v>
      </c>
      <c r="X58" s="47"/>
      <c r="Y58" s="50" t="s">
        <v>59</v>
      </c>
      <c r="Z58" s="48" t="s">
        <v>108</v>
      </c>
      <c r="AA58" s="49">
        <v>0.30293078162417258</v>
      </c>
      <c r="AB58" s="47"/>
      <c r="AC58" s="51" t="s">
        <v>60</v>
      </c>
      <c r="AD58" s="48" t="s">
        <v>108</v>
      </c>
      <c r="AE58" s="49">
        <v>0.21013075973871329</v>
      </c>
      <c r="AF58" s="47"/>
      <c r="AG58" s="50" t="s">
        <v>59</v>
      </c>
      <c r="AH58" s="48" t="s">
        <v>108</v>
      </c>
      <c r="AI58" s="49">
        <v>0.33533889960744301</v>
      </c>
      <c r="AJ58" s="47"/>
      <c r="AK58" s="51" t="s">
        <v>60</v>
      </c>
      <c r="AL58" s="48" t="s">
        <v>108</v>
      </c>
      <c r="AM58" s="49">
        <v>0.23476237568588937</v>
      </c>
      <c r="AN58" s="47"/>
      <c r="AO58" s="50" t="s">
        <v>59</v>
      </c>
      <c r="AP58" s="48" t="s">
        <v>108</v>
      </c>
      <c r="AQ58" s="49">
        <v>0.99997620968453405</v>
      </c>
      <c r="AR58" s="47"/>
      <c r="AS58" s="51" t="s">
        <v>60</v>
      </c>
      <c r="AT58" s="48" t="s">
        <v>108</v>
      </c>
      <c r="AU58" s="49">
        <v>0.70039663634214433</v>
      </c>
      <c r="AV58" s="47"/>
      <c r="AW58" s="50" t="s">
        <v>59</v>
      </c>
      <c r="AX58" s="48" t="s">
        <v>108</v>
      </c>
      <c r="AY58" s="49">
        <v>0.63826968123161554</v>
      </c>
      <c r="AZ58" s="47"/>
      <c r="BA58" s="51" t="s">
        <v>60</v>
      </c>
      <c r="BB58" s="48" t="s">
        <v>108</v>
      </c>
      <c r="BC58" s="49">
        <v>0.44489313542460263</v>
      </c>
    </row>
    <row r="59" spans="1:55" x14ac:dyDescent="0.3">
      <c r="A59" s="50" t="s">
        <v>59</v>
      </c>
      <c r="B59" s="48" t="s">
        <v>109</v>
      </c>
      <c r="C59" s="49">
        <v>0.19993332116177776</v>
      </c>
      <c r="D59" s="47"/>
      <c r="E59" s="51" t="s">
        <v>60</v>
      </c>
      <c r="F59" s="48" t="s">
        <v>109</v>
      </c>
      <c r="G59" s="49">
        <v>0.11815324070946688</v>
      </c>
      <c r="H59" s="47"/>
      <c r="I59" s="50" t="s">
        <v>59</v>
      </c>
      <c r="J59" s="48" t="s">
        <v>109</v>
      </c>
      <c r="K59" s="49">
        <v>5.1345855731331512E-2</v>
      </c>
      <c r="L59" s="47"/>
      <c r="M59" s="51" t="s">
        <v>60</v>
      </c>
      <c r="N59" s="48" t="s">
        <v>109</v>
      </c>
      <c r="O59" s="49">
        <v>3.6059942453403611E-2</v>
      </c>
      <c r="P59" s="47"/>
      <c r="Q59" s="50" t="s">
        <v>59</v>
      </c>
      <c r="R59" s="48" t="s">
        <v>109</v>
      </c>
      <c r="S59" s="49">
        <v>5.6057869964578178E-2</v>
      </c>
      <c r="T59" s="47"/>
      <c r="U59" s="51" t="s">
        <v>60</v>
      </c>
      <c r="V59" s="48" t="s">
        <v>109</v>
      </c>
      <c r="W59" s="49">
        <v>2.9503899355599973E-2</v>
      </c>
      <c r="X59" s="47"/>
      <c r="Y59" s="50" t="s">
        <v>59</v>
      </c>
      <c r="Z59" s="48" t="s">
        <v>109</v>
      </c>
      <c r="AA59" s="49">
        <v>4.7579646352618347E-2</v>
      </c>
      <c r="AB59" s="47"/>
      <c r="AC59" s="51" t="s">
        <v>60</v>
      </c>
      <c r="AD59" s="48" t="s">
        <v>109</v>
      </c>
      <c r="AE59" s="49">
        <v>2.6113943294490821E-2</v>
      </c>
      <c r="AF59" s="47"/>
      <c r="AG59" s="50" t="s">
        <v>59</v>
      </c>
      <c r="AH59" s="48" t="s">
        <v>109</v>
      </c>
      <c r="AI59" s="49">
        <v>4.4949949113249725E-2</v>
      </c>
      <c r="AJ59" s="47"/>
      <c r="AK59" s="51" t="s">
        <v>60</v>
      </c>
      <c r="AL59" s="48" t="s">
        <v>109</v>
      </c>
      <c r="AM59" s="49">
        <v>2.6475455605972482E-2</v>
      </c>
      <c r="AN59" s="47"/>
      <c r="AO59" s="50" t="s">
        <v>59</v>
      </c>
      <c r="AP59" s="48" t="s">
        <v>109</v>
      </c>
      <c r="AQ59" s="49">
        <v>0.14858746543044626</v>
      </c>
      <c r="AR59" s="47"/>
      <c r="AS59" s="51" t="s">
        <v>60</v>
      </c>
      <c r="AT59" s="48" t="s">
        <v>109</v>
      </c>
      <c r="AU59" s="49">
        <v>8.2093298256063277E-2</v>
      </c>
      <c r="AV59" s="47"/>
      <c r="AW59" s="50" t="s">
        <v>59</v>
      </c>
      <c r="AX59" s="48" t="s">
        <v>109</v>
      </c>
      <c r="AY59" s="49">
        <v>9.2529595465868072E-2</v>
      </c>
      <c r="AZ59" s="47"/>
      <c r="BA59" s="51" t="s">
        <v>60</v>
      </c>
      <c r="BB59" s="48" t="s">
        <v>109</v>
      </c>
      <c r="BC59" s="49">
        <v>5.2589398900463304E-2</v>
      </c>
    </row>
    <row r="60" spans="1:55" x14ac:dyDescent="0.3">
      <c r="A60" s="50" t="s">
        <v>59</v>
      </c>
      <c r="B60" s="48" t="s">
        <v>110</v>
      </c>
      <c r="C60" s="49">
        <v>4.3998570192632727</v>
      </c>
      <c r="D60" s="47"/>
      <c r="E60" s="51" t="s">
        <v>60</v>
      </c>
      <c r="F60" s="48" t="s">
        <v>110</v>
      </c>
      <c r="G60" s="49">
        <v>2.3039651110269963</v>
      </c>
      <c r="H60" s="47"/>
      <c r="I60" s="50" t="s">
        <v>59</v>
      </c>
      <c r="J60" s="48" t="s">
        <v>110</v>
      </c>
      <c r="K60" s="49">
        <v>0.88915400875707795</v>
      </c>
      <c r="L60" s="47"/>
      <c r="M60" s="51" t="s">
        <v>60</v>
      </c>
      <c r="N60" s="48" t="s">
        <v>110</v>
      </c>
      <c r="O60" s="49">
        <v>0.3767402762148786</v>
      </c>
      <c r="P60" s="47"/>
      <c r="Q60" s="50" t="s">
        <v>59</v>
      </c>
      <c r="R60" s="48" t="s">
        <v>110</v>
      </c>
      <c r="S60" s="49">
        <v>0.74892726498324103</v>
      </c>
      <c r="T60" s="47"/>
      <c r="U60" s="51" t="s">
        <v>60</v>
      </c>
      <c r="V60" s="48" t="s">
        <v>110</v>
      </c>
      <c r="W60" s="49">
        <v>0.26671243209950285</v>
      </c>
      <c r="X60" s="47"/>
      <c r="Y60" s="50" t="s">
        <v>59</v>
      </c>
      <c r="Z60" s="48" t="s">
        <v>110</v>
      </c>
      <c r="AA60" s="49">
        <v>1.708906903861267</v>
      </c>
      <c r="AB60" s="47"/>
      <c r="AC60" s="51" t="s">
        <v>60</v>
      </c>
      <c r="AD60" s="48" t="s">
        <v>110</v>
      </c>
      <c r="AE60" s="49">
        <v>1.1270399852777468</v>
      </c>
      <c r="AF60" s="47"/>
      <c r="AG60" s="50" t="s">
        <v>59</v>
      </c>
      <c r="AH60" s="48" t="s">
        <v>110</v>
      </c>
      <c r="AI60" s="49">
        <v>1.0528688416616865</v>
      </c>
      <c r="AJ60" s="47"/>
      <c r="AK60" s="51" t="s">
        <v>60</v>
      </c>
      <c r="AL60" s="48" t="s">
        <v>110</v>
      </c>
      <c r="AM60" s="49">
        <v>0.53347241743486795</v>
      </c>
      <c r="AN60" s="47"/>
      <c r="AO60" s="50" t="s">
        <v>59</v>
      </c>
      <c r="AP60" s="48" t="s">
        <v>110</v>
      </c>
      <c r="AQ60" s="49">
        <v>3.5107030105061945</v>
      </c>
      <c r="AR60" s="47"/>
      <c r="AS60" s="51" t="s">
        <v>60</v>
      </c>
      <c r="AT60" s="48" t="s">
        <v>110</v>
      </c>
      <c r="AU60" s="49">
        <v>1.9272248348121177</v>
      </c>
      <c r="AV60" s="47"/>
      <c r="AW60" s="50" t="s">
        <v>59</v>
      </c>
      <c r="AX60" s="48" t="s">
        <v>110</v>
      </c>
      <c r="AY60" s="49">
        <v>2.7617757455229537</v>
      </c>
      <c r="AZ60" s="47"/>
      <c r="BA60" s="51" t="s">
        <v>60</v>
      </c>
      <c r="BB60" s="48" t="s">
        <v>110</v>
      </c>
      <c r="BC60" s="49">
        <v>1.6605124027126148</v>
      </c>
    </row>
    <row r="61" spans="1:55" x14ac:dyDescent="0.3">
      <c r="A61" s="50" t="s">
        <v>59</v>
      </c>
      <c r="B61" s="48" t="s">
        <v>111</v>
      </c>
      <c r="C61" s="49">
        <v>0</v>
      </c>
      <c r="D61" s="47"/>
      <c r="E61" s="51" t="s">
        <v>60</v>
      </c>
      <c r="F61" s="48" t="s">
        <v>111</v>
      </c>
      <c r="G61" s="49">
        <v>0</v>
      </c>
      <c r="H61" s="47"/>
      <c r="I61" s="50" t="s">
        <v>59</v>
      </c>
      <c r="J61" s="48" t="s">
        <v>111</v>
      </c>
      <c r="K61" s="49">
        <v>0</v>
      </c>
      <c r="L61" s="47"/>
      <c r="M61" s="51" t="s">
        <v>60</v>
      </c>
      <c r="N61" s="48" t="s">
        <v>111</v>
      </c>
      <c r="O61" s="49">
        <v>0</v>
      </c>
      <c r="P61" s="47"/>
      <c r="Q61" s="50" t="s">
        <v>59</v>
      </c>
      <c r="R61" s="48" t="s">
        <v>111</v>
      </c>
      <c r="S61" s="49">
        <v>0</v>
      </c>
      <c r="T61" s="47"/>
      <c r="U61" s="51" t="s">
        <v>60</v>
      </c>
      <c r="V61" s="48" t="s">
        <v>111</v>
      </c>
      <c r="W61" s="49">
        <v>0</v>
      </c>
      <c r="X61" s="47"/>
      <c r="Y61" s="50" t="s">
        <v>59</v>
      </c>
      <c r="Z61" s="48" t="s">
        <v>111</v>
      </c>
      <c r="AA61" s="49">
        <v>0</v>
      </c>
      <c r="AB61" s="47"/>
      <c r="AC61" s="51" t="s">
        <v>60</v>
      </c>
      <c r="AD61" s="48" t="s">
        <v>111</v>
      </c>
      <c r="AE61" s="49">
        <v>0</v>
      </c>
      <c r="AF61" s="47"/>
      <c r="AG61" s="50" t="s">
        <v>59</v>
      </c>
      <c r="AH61" s="48" t="s">
        <v>111</v>
      </c>
      <c r="AI61" s="49">
        <v>0</v>
      </c>
      <c r="AJ61" s="47"/>
      <c r="AK61" s="51" t="s">
        <v>60</v>
      </c>
      <c r="AL61" s="48" t="s">
        <v>111</v>
      </c>
      <c r="AM61" s="49">
        <v>0</v>
      </c>
      <c r="AN61" s="47"/>
      <c r="AO61" s="50" t="s">
        <v>59</v>
      </c>
      <c r="AP61" s="48" t="s">
        <v>111</v>
      </c>
      <c r="AQ61" s="49">
        <v>0</v>
      </c>
      <c r="AR61" s="47"/>
      <c r="AS61" s="51" t="s">
        <v>60</v>
      </c>
      <c r="AT61" s="48" t="s">
        <v>111</v>
      </c>
      <c r="AU61" s="49">
        <v>0</v>
      </c>
      <c r="AV61" s="47"/>
      <c r="AW61" s="50" t="s">
        <v>59</v>
      </c>
      <c r="AX61" s="48" t="s">
        <v>111</v>
      </c>
      <c r="AY61" s="49">
        <v>0</v>
      </c>
      <c r="AZ61" s="47"/>
      <c r="BA61" s="51" t="s">
        <v>60</v>
      </c>
      <c r="BB61" s="48" t="s">
        <v>111</v>
      </c>
      <c r="BC61" s="49">
        <v>0</v>
      </c>
    </row>
    <row r="62" spans="1:55" x14ac:dyDescent="0.3">
      <c r="A62" s="50" t="s">
        <v>59</v>
      </c>
      <c r="B62" s="48" t="s">
        <v>112</v>
      </c>
      <c r="C62" s="49">
        <v>0</v>
      </c>
      <c r="D62" s="47"/>
      <c r="E62" s="51" t="s">
        <v>60</v>
      </c>
      <c r="F62" s="48" t="s">
        <v>112</v>
      </c>
      <c r="G62" s="49">
        <v>-6.2708879552796542E-3</v>
      </c>
      <c r="H62" s="47"/>
      <c r="I62" s="50" t="s">
        <v>59</v>
      </c>
      <c r="J62" s="48" t="s">
        <v>112</v>
      </c>
      <c r="K62" s="49">
        <v>0</v>
      </c>
      <c r="L62" s="47"/>
      <c r="M62" s="51" t="s">
        <v>60</v>
      </c>
      <c r="N62" s="48" t="s">
        <v>112</v>
      </c>
      <c r="O62" s="49">
        <v>-1.936454183588236E-3</v>
      </c>
      <c r="P62" s="47"/>
      <c r="Q62" s="50" t="s">
        <v>59</v>
      </c>
      <c r="R62" s="48" t="s">
        <v>112</v>
      </c>
      <c r="S62" s="49">
        <v>0</v>
      </c>
      <c r="T62" s="47"/>
      <c r="U62" s="51" t="s">
        <v>60</v>
      </c>
      <c r="V62" s="48" t="s">
        <v>112</v>
      </c>
      <c r="W62" s="49">
        <v>-1.2834630387508865E-3</v>
      </c>
      <c r="X62" s="47"/>
      <c r="Y62" s="50" t="s">
        <v>59</v>
      </c>
      <c r="Z62" s="48" t="s">
        <v>112</v>
      </c>
      <c r="AA62" s="49">
        <v>0</v>
      </c>
      <c r="AB62" s="47"/>
      <c r="AC62" s="51" t="s">
        <v>60</v>
      </c>
      <c r="AD62" s="48" t="s">
        <v>112</v>
      </c>
      <c r="AE62" s="49">
        <v>-3.1731625677289465E-3</v>
      </c>
      <c r="AF62" s="47"/>
      <c r="AG62" s="50" t="s">
        <v>59</v>
      </c>
      <c r="AH62" s="48" t="s">
        <v>112</v>
      </c>
      <c r="AI62" s="49">
        <v>0</v>
      </c>
      <c r="AJ62" s="47"/>
      <c r="AK62" s="51" t="s">
        <v>60</v>
      </c>
      <c r="AL62" s="48" t="s">
        <v>112</v>
      </c>
      <c r="AM62" s="49">
        <v>1.2219183478841543E-4</v>
      </c>
      <c r="AN62" s="47"/>
      <c r="AO62" s="50" t="s">
        <v>59</v>
      </c>
      <c r="AP62" s="48" t="s">
        <v>112</v>
      </c>
      <c r="AQ62" s="49">
        <v>0</v>
      </c>
      <c r="AR62" s="47"/>
      <c r="AS62" s="51" t="s">
        <v>60</v>
      </c>
      <c r="AT62" s="48" t="s">
        <v>112</v>
      </c>
      <c r="AU62" s="49">
        <v>-4.3344337716914177E-3</v>
      </c>
      <c r="AV62" s="47"/>
      <c r="AW62" s="50" t="s">
        <v>59</v>
      </c>
      <c r="AX62" s="48" t="s">
        <v>112</v>
      </c>
      <c r="AY62" s="49">
        <v>0</v>
      </c>
      <c r="AZ62" s="47"/>
      <c r="BA62" s="51" t="s">
        <v>60</v>
      </c>
      <c r="BB62" s="48" t="s">
        <v>112</v>
      </c>
      <c r="BC62" s="49">
        <v>-3.0509707329405313E-3</v>
      </c>
    </row>
    <row r="63" spans="1:55" x14ac:dyDescent="0.3">
      <c r="A63" s="50" t="s">
        <v>59</v>
      </c>
      <c r="B63" s="48" t="s">
        <v>113</v>
      </c>
      <c r="C63" s="49">
        <v>0.12288004129128513</v>
      </c>
      <c r="D63" s="47"/>
      <c r="E63" s="51" t="s">
        <v>60</v>
      </c>
      <c r="F63" s="48" t="s">
        <v>113</v>
      </c>
      <c r="G63" s="49">
        <v>5.9681272614404583E-2</v>
      </c>
      <c r="H63" s="47"/>
      <c r="I63" s="50" t="s">
        <v>59</v>
      </c>
      <c r="J63" s="48" t="s">
        <v>113</v>
      </c>
      <c r="K63" s="49">
        <v>3.6520396465511522E-3</v>
      </c>
      <c r="L63" s="47"/>
      <c r="M63" s="51" t="s">
        <v>60</v>
      </c>
      <c r="N63" s="48" t="s">
        <v>113</v>
      </c>
      <c r="O63" s="49">
        <v>-7.5252320235212118E-6</v>
      </c>
      <c r="P63" s="47"/>
      <c r="Q63" s="50" t="s">
        <v>59</v>
      </c>
      <c r="R63" s="48" t="s">
        <v>113</v>
      </c>
      <c r="S63" s="49">
        <v>8.551950930439858E-3</v>
      </c>
      <c r="T63" s="47"/>
      <c r="U63" s="51" t="s">
        <v>60</v>
      </c>
      <c r="V63" s="48" t="s">
        <v>113</v>
      </c>
      <c r="W63" s="49">
        <v>2.7186861698957269E-3</v>
      </c>
      <c r="X63" s="47"/>
      <c r="Y63" s="50" t="s">
        <v>59</v>
      </c>
      <c r="Z63" s="48" t="s">
        <v>113</v>
      </c>
      <c r="AA63" s="49">
        <v>5.0796986816905754E-2</v>
      </c>
      <c r="AB63" s="47"/>
      <c r="AC63" s="51" t="s">
        <v>60</v>
      </c>
      <c r="AD63" s="48" t="s">
        <v>113</v>
      </c>
      <c r="AE63" s="49">
        <v>2.5950713594281118E-2</v>
      </c>
      <c r="AF63" s="47"/>
      <c r="AG63" s="50" t="s">
        <v>59</v>
      </c>
      <c r="AH63" s="48" t="s">
        <v>113</v>
      </c>
      <c r="AI63" s="49">
        <v>5.9879063897388375E-2</v>
      </c>
      <c r="AJ63" s="47"/>
      <c r="AK63" s="51" t="s">
        <v>60</v>
      </c>
      <c r="AL63" s="48" t="s">
        <v>113</v>
      </c>
      <c r="AM63" s="49">
        <v>3.1019398082251258E-2</v>
      </c>
      <c r="AN63" s="47"/>
      <c r="AO63" s="50" t="s">
        <v>59</v>
      </c>
      <c r="AP63" s="48" t="s">
        <v>113</v>
      </c>
      <c r="AQ63" s="49">
        <v>0.11922800164473399</v>
      </c>
      <c r="AR63" s="47"/>
      <c r="AS63" s="51" t="s">
        <v>60</v>
      </c>
      <c r="AT63" s="48" t="s">
        <v>113</v>
      </c>
      <c r="AU63" s="49">
        <v>5.9688797846428103E-2</v>
      </c>
      <c r="AV63" s="47"/>
      <c r="AW63" s="50" t="s">
        <v>59</v>
      </c>
      <c r="AX63" s="48" t="s">
        <v>113</v>
      </c>
      <c r="AY63" s="49">
        <v>0.11067605071429412</v>
      </c>
      <c r="AZ63" s="47"/>
      <c r="BA63" s="51" t="s">
        <v>60</v>
      </c>
      <c r="BB63" s="48" t="s">
        <v>113</v>
      </c>
      <c r="BC63" s="49">
        <v>5.6970111676532376E-2</v>
      </c>
    </row>
    <row r="64" spans="1:55" x14ac:dyDescent="0.3">
      <c r="A64" s="50" t="s">
        <v>59</v>
      </c>
      <c r="B64" s="48" t="s">
        <v>114</v>
      </c>
      <c r="C64" s="49">
        <v>4.1955805214437666E-3</v>
      </c>
      <c r="D64" s="47"/>
      <c r="E64" s="51" t="s">
        <v>60</v>
      </c>
      <c r="F64" s="48" t="s">
        <v>114</v>
      </c>
      <c r="G64" s="49">
        <v>4.1955805214437666E-3</v>
      </c>
      <c r="H64" s="47"/>
      <c r="I64" s="50" t="s">
        <v>59</v>
      </c>
      <c r="J64" s="48" t="s">
        <v>114</v>
      </c>
      <c r="K64" s="49">
        <v>9.9234754907414659E-4</v>
      </c>
      <c r="L64" s="47"/>
      <c r="M64" s="51" t="s">
        <v>60</v>
      </c>
      <c r="N64" s="48" t="s">
        <v>114</v>
      </c>
      <c r="O64" s="49">
        <v>9.9234754907414659E-4</v>
      </c>
      <c r="P64" s="47"/>
      <c r="Q64" s="50" t="s">
        <v>59</v>
      </c>
      <c r="R64" s="48" t="s">
        <v>114</v>
      </c>
      <c r="S64" s="49">
        <v>9.4063865545980713E-4</v>
      </c>
      <c r="T64" s="47"/>
      <c r="U64" s="51" t="s">
        <v>60</v>
      </c>
      <c r="V64" s="48" t="s">
        <v>114</v>
      </c>
      <c r="W64" s="49">
        <v>9.4063865545980713E-4</v>
      </c>
      <c r="X64" s="47"/>
      <c r="Y64" s="50" t="s">
        <v>59</v>
      </c>
      <c r="Z64" s="48" t="s">
        <v>114</v>
      </c>
      <c r="AA64" s="49">
        <v>1.3595769559205792E-3</v>
      </c>
      <c r="AB64" s="47"/>
      <c r="AC64" s="51" t="s">
        <v>60</v>
      </c>
      <c r="AD64" s="48" t="s">
        <v>114</v>
      </c>
      <c r="AE64" s="49">
        <v>1.3595769559205792E-3</v>
      </c>
      <c r="AF64" s="47"/>
      <c r="AG64" s="50" t="s">
        <v>59</v>
      </c>
      <c r="AH64" s="48" t="s">
        <v>114</v>
      </c>
      <c r="AI64" s="49">
        <v>9.0301736098923372E-4</v>
      </c>
      <c r="AJ64" s="47"/>
      <c r="AK64" s="51" t="s">
        <v>60</v>
      </c>
      <c r="AL64" s="48" t="s">
        <v>114</v>
      </c>
      <c r="AM64" s="49">
        <v>9.0301736098923372E-4</v>
      </c>
      <c r="AN64" s="47"/>
      <c r="AO64" s="50" t="s">
        <v>59</v>
      </c>
      <c r="AP64" s="48" t="s">
        <v>114</v>
      </c>
      <c r="AQ64" s="49">
        <v>3.20323297236962E-3</v>
      </c>
      <c r="AR64" s="47"/>
      <c r="AS64" s="51" t="s">
        <v>60</v>
      </c>
      <c r="AT64" s="48" t="s">
        <v>114</v>
      </c>
      <c r="AU64" s="49">
        <v>3.20323297236962E-3</v>
      </c>
      <c r="AV64" s="47"/>
      <c r="AW64" s="50" t="s">
        <v>59</v>
      </c>
      <c r="AX64" s="48" t="s">
        <v>114</v>
      </c>
      <c r="AY64" s="49">
        <v>2.2625943169098128E-3</v>
      </c>
      <c r="AZ64" s="47"/>
      <c r="BA64" s="51" t="s">
        <v>60</v>
      </c>
      <c r="BB64" s="48" t="s">
        <v>114</v>
      </c>
      <c r="BC64" s="49">
        <v>2.2625943169098128E-3</v>
      </c>
    </row>
    <row r="65" spans="1:55" x14ac:dyDescent="0.3">
      <c r="A65" s="50" t="s">
        <v>59</v>
      </c>
      <c r="B65" s="48" t="s">
        <v>115</v>
      </c>
      <c r="C65" s="49">
        <v>1.3347341584137039E-2</v>
      </c>
      <c r="D65" s="47"/>
      <c r="E65" s="51" t="s">
        <v>60</v>
      </c>
      <c r="F65" s="48" t="s">
        <v>115</v>
      </c>
      <c r="G65" s="49">
        <v>1.3347341584137039E-2</v>
      </c>
      <c r="H65" s="47"/>
      <c r="I65" s="50" t="s">
        <v>59</v>
      </c>
      <c r="J65" s="48" t="s">
        <v>115</v>
      </c>
      <c r="K65" s="49">
        <v>3.6880577472306582E-3</v>
      </c>
      <c r="L65" s="47"/>
      <c r="M65" s="51" t="s">
        <v>60</v>
      </c>
      <c r="N65" s="48" t="s">
        <v>115</v>
      </c>
      <c r="O65" s="49">
        <v>3.6880577472306582E-3</v>
      </c>
      <c r="P65" s="47"/>
      <c r="Q65" s="50" t="s">
        <v>59</v>
      </c>
      <c r="R65" s="48" t="s">
        <v>115</v>
      </c>
      <c r="S65" s="49">
        <v>2.8665021614340622E-3</v>
      </c>
      <c r="T65" s="47"/>
      <c r="U65" s="51" t="s">
        <v>60</v>
      </c>
      <c r="V65" s="48" t="s">
        <v>115</v>
      </c>
      <c r="W65" s="49">
        <v>2.8665021614340622E-3</v>
      </c>
      <c r="X65" s="47"/>
      <c r="Y65" s="50" t="s">
        <v>59</v>
      </c>
      <c r="Z65" s="48" t="s">
        <v>115</v>
      </c>
      <c r="AA65" s="49">
        <v>3.0285921349201424E-3</v>
      </c>
      <c r="AB65" s="47"/>
      <c r="AC65" s="51" t="s">
        <v>60</v>
      </c>
      <c r="AD65" s="48" t="s">
        <v>115</v>
      </c>
      <c r="AE65" s="49">
        <v>3.0285921349201424E-3</v>
      </c>
      <c r="AF65" s="47"/>
      <c r="AG65" s="50" t="s">
        <v>59</v>
      </c>
      <c r="AH65" s="48" t="s">
        <v>115</v>
      </c>
      <c r="AI65" s="49">
        <v>3.7641895405521771E-3</v>
      </c>
      <c r="AJ65" s="47"/>
      <c r="AK65" s="51" t="s">
        <v>60</v>
      </c>
      <c r="AL65" s="48" t="s">
        <v>115</v>
      </c>
      <c r="AM65" s="49">
        <v>3.7641895405521771E-3</v>
      </c>
      <c r="AN65" s="47"/>
      <c r="AO65" s="50" t="s">
        <v>59</v>
      </c>
      <c r="AP65" s="48" t="s">
        <v>115</v>
      </c>
      <c r="AQ65" s="49">
        <v>9.6592838369063821E-3</v>
      </c>
      <c r="AR65" s="47"/>
      <c r="AS65" s="51" t="s">
        <v>60</v>
      </c>
      <c r="AT65" s="48" t="s">
        <v>115</v>
      </c>
      <c r="AU65" s="49">
        <v>9.6592838369063821E-3</v>
      </c>
      <c r="AV65" s="47"/>
      <c r="AW65" s="50" t="s">
        <v>59</v>
      </c>
      <c r="AX65" s="48" t="s">
        <v>115</v>
      </c>
      <c r="AY65" s="49">
        <v>6.7927816754723199E-3</v>
      </c>
      <c r="AZ65" s="47"/>
      <c r="BA65" s="51" t="s">
        <v>60</v>
      </c>
      <c r="BB65" s="48" t="s">
        <v>115</v>
      </c>
      <c r="BC65" s="49">
        <v>6.7927816754723199E-3</v>
      </c>
    </row>
    <row r="66" spans="1:55" x14ac:dyDescent="0.3">
      <c r="A66" s="50" t="s">
        <v>59</v>
      </c>
      <c r="B66" s="48" t="s">
        <v>116</v>
      </c>
      <c r="C66" s="49">
        <v>9.6021689442015445E-2</v>
      </c>
      <c r="D66" s="47"/>
      <c r="E66" s="51" t="s">
        <v>60</v>
      </c>
      <c r="F66" s="48" t="s">
        <v>116</v>
      </c>
      <c r="G66" s="49">
        <v>3.799439023427556E-2</v>
      </c>
      <c r="H66" s="47"/>
      <c r="I66" s="50" t="s">
        <v>59</v>
      </c>
      <c r="J66" s="48" t="s">
        <v>116</v>
      </c>
      <c r="K66" s="49">
        <v>1.0795529290652467E-2</v>
      </c>
      <c r="L66" s="47"/>
      <c r="M66" s="51" t="s">
        <v>60</v>
      </c>
      <c r="N66" s="48" t="s">
        <v>116</v>
      </c>
      <c r="O66" s="49">
        <v>2.5193209297408687E-3</v>
      </c>
      <c r="P66" s="47"/>
      <c r="Q66" s="50" t="s">
        <v>59</v>
      </c>
      <c r="R66" s="48" t="s">
        <v>116</v>
      </c>
      <c r="S66" s="49">
        <v>9.5226838648072194E-3</v>
      </c>
      <c r="T66" s="47"/>
      <c r="U66" s="51" t="s">
        <v>60</v>
      </c>
      <c r="V66" s="48" t="s">
        <v>116</v>
      </c>
      <c r="W66" s="49">
        <v>2.1095501352300923E-3</v>
      </c>
      <c r="X66" s="47"/>
      <c r="Y66" s="50" t="s">
        <v>59</v>
      </c>
      <c r="Z66" s="48" t="s">
        <v>116</v>
      </c>
      <c r="AA66" s="49">
        <v>4.7055290893417631E-2</v>
      </c>
      <c r="AB66" s="47"/>
      <c r="AC66" s="51" t="s">
        <v>60</v>
      </c>
      <c r="AD66" s="48" t="s">
        <v>116</v>
      </c>
      <c r="AE66" s="49">
        <v>2.0925001295761227E-2</v>
      </c>
      <c r="AF66" s="47"/>
      <c r="AG66" s="50" t="s">
        <v>59</v>
      </c>
      <c r="AH66" s="48" t="s">
        <v>116</v>
      </c>
      <c r="AI66" s="49">
        <v>2.8648185393138133E-2</v>
      </c>
      <c r="AJ66" s="47"/>
      <c r="AK66" s="51" t="s">
        <v>60</v>
      </c>
      <c r="AL66" s="48" t="s">
        <v>116</v>
      </c>
      <c r="AM66" s="49">
        <v>1.2440517873543378E-2</v>
      </c>
      <c r="AN66" s="47"/>
      <c r="AO66" s="50" t="s">
        <v>59</v>
      </c>
      <c r="AP66" s="48" t="s">
        <v>116</v>
      </c>
      <c r="AQ66" s="49">
        <v>8.5226160151362973E-2</v>
      </c>
      <c r="AR66" s="47"/>
      <c r="AS66" s="51" t="s">
        <v>60</v>
      </c>
      <c r="AT66" s="48" t="s">
        <v>116</v>
      </c>
      <c r="AU66" s="49">
        <v>3.5475069304534701E-2</v>
      </c>
      <c r="AV66" s="47"/>
      <c r="AW66" s="50" t="s">
        <v>59</v>
      </c>
      <c r="AX66" s="48" t="s">
        <v>116</v>
      </c>
      <c r="AY66" s="49">
        <v>7.5703476286555771E-2</v>
      </c>
      <c r="AZ66" s="47"/>
      <c r="BA66" s="51" t="s">
        <v>60</v>
      </c>
      <c r="BB66" s="48" t="s">
        <v>116</v>
      </c>
      <c r="BC66" s="49">
        <v>3.3365519169304608E-2</v>
      </c>
    </row>
    <row r="67" spans="1:55" x14ac:dyDescent="0.3">
      <c r="A67" s="50" t="s">
        <v>59</v>
      </c>
      <c r="B67" s="48">
        <v>0</v>
      </c>
      <c r="C67" s="49">
        <v>0</v>
      </c>
      <c r="D67" s="47"/>
      <c r="E67" s="51" t="s">
        <v>60</v>
      </c>
      <c r="F67" s="48">
        <v>0</v>
      </c>
      <c r="G67" s="49">
        <v>0</v>
      </c>
      <c r="H67" s="47"/>
      <c r="I67" s="50" t="s">
        <v>59</v>
      </c>
      <c r="J67" s="48">
        <v>0</v>
      </c>
      <c r="K67" s="49">
        <v>0</v>
      </c>
      <c r="L67" s="47"/>
      <c r="M67" s="51" t="s">
        <v>60</v>
      </c>
      <c r="N67" s="48">
        <v>0</v>
      </c>
      <c r="O67" s="49">
        <v>0</v>
      </c>
      <c r="P67" s="47"/>
      <c r="Q67" s="50" t="s">
        <v>59</v>
      </c>
      <c r="R67" s="48">
        <v>0</v>
      </c>
      <c r="S67" s="49">
        <v>0</v>
      </c>
      <c r="T67" s="47"/>
      <c r="U67" s="51" t="s">
        <v>60</v>
      </c>
      <c r="V67" s="48">
        <v>0</v>
      </c>
      <c r="W67" s="49">
        <v>0</v>
      </c>
      <c r="X67" s="47"/>
      <c r="Y67" s="50" t="s">
        <v>59</v>
      </c>
      <c r="Z67" s="48">
        <v>0</v>
      </c>
      <c r="AA67" s="49">
        <v>0</v>
      </c>
      <c r="AB67" s="47"/>
      <c r="AC67" s="51" t="s">
        <v>60</v>
      </c>
      <c r="AD67" s="48">
        <v>0</v>
      </c>
      <c r="AE67" s="49">
        <v>0</v>
      </c>
      <c r="AF67" s="47"/>
      <c r="AG67" s="50" t="s">
        <v>59</v>
      </c>
      <c r="AH67" s="48">
        <v>0</v>
      </c>
      <c r="AI67" s="49">
        <v>0</v>
      </c>
      <c r="AJ67" s="47"/>
      <c r="AK67" s="51" t="s">
        <v>60</v>
      </c>
      <c r="AL67" s="48">
        <v>0</v>
      </c>
      <c r="AM67" s="49">
        <v>0</v>
      </c>
      <c r="AN67" s="47"/>
      <c r="AO67" s="50" t="s">
        <v>59</v>
      </c>
      <c r="AP67" s="48">
        <v>0</v>
      </c>
      <c r="AQ67" s="49">
        <v>0</v>
      </c>
      <c r="AR67" s="47"/>
      <c r="AS67" s="51" t="s">
        <v>60</v>
      </c>
      <c r="AT67" s="48">
        <v>0</v>
      </c>
      <c r="AU67" s="49">
        <v>0</v>
      </c>
      <c r="AV67" s="47"/>
      <c r="AW67" s="50" t="s">
        <v>59</v>
      </c>
      <c r="AX67" s="48">
        <v>0</v>
      </c>
      <c r="AY67" s="49">
        <v>0</v>
      </c>
      <c r="AZ67" s="47"/>
      <c r="BA67" s="51" t="s">
        <v>60</v>
      </c>
      <c r="BB67" s="48">
        <v>0</v>
      </c>
      <c r="BC67" s="49">
        <v>0</v>
      </c>
    </row>
    <row r="68" spans="1:55" x14ac:dyDescent="0.3">
      <c r="A68" s="50" t="s">
        <v>59</v>
      </c>
      <c r="B68" s="48" t="s">
        <v>117</v>
      </c>
      <c r="C68" s="49">
        <v>0</v>
      </c>
      <c r="D68" s="47"/>
      <c r="E68" s="51" t="s">
        <v>60</v>
      </c>
      <c r="F68" s="48" t="s">
        <v>117</v>
      </c>
      <c r="G68" s="49">
        <v>0</v>
      </c>
      <c r="H68" s="47"/>
      <c r="I68" s="50" t="s">
        <v>59</v>
      </c>
      <c r="J68" s="48" t="s">
        <v>117</v>
      </c>
      <c r="K68" s="49">
        <v>0</v>
      </c>
      <c r="L68" s="47"/>
      <c r="M68" s="51" t="s">
        <v>60</v>
      </c>
      <c r="N68" s="48" t="s">
        <v>117</v>
      </c>
      <c r="O68" s="49">
        <v>0</v>
      </c>
      <c r="P68" s="47"/>
      <c r="Q68" s="50" t="s">
        <v>59</v>
      </c>
      <c r="R68" s="48" t="s">
        <v>117</v>
      </c>
      <c r="S68" s="49">
        <v>0</v>
      </c>
      <c r="T68" s="47"/>
      <c r="U68" s="51" t="s">
        <v>60</v>
      </c>
      <c r="V68" s="48" t="s">
        <v>117</v>
      </c>
      <c r="W68" s="49">
        <v>0</v>
      </c>
      <c r="X68" s="47"/>
      <c r="Y68" s="50" t="s">
        <v>59</v>
      </c>
      <c r="Z68" s="48" t="s">
        <v>117</v>
      </c>
      <c r="AA68" s="49">
        <v>0</v>
      </c>
      <c r="AB68" s="47"/>
      <c r="AC68" s="51" t="s">
        <v>60</v>
      </c>
      <c r="AD68" s="48" t="s">
        <v>117</v>
      </c>
      <c r="AE68" s="49">
        <v>0</v>
      </c>
      <c r="AF68" s="47"/>
      <c r="AG68" s="50" t="s">
        <v>59</v>
      </c>
      <c r="AH68" s="48" t="s">
        <v>117</v>
      </c>
      <c r="AI68" s="49">
        <v>0</v>
      </c>
      <c r="AJ68" s="47"/>
      <c r="AK68" s="51" t="s">
        <v>60</v>
      </c>
      <c r="AL68" s="48" t="s">
        <v>117</v>
      </c>
      <c r="AM68" s="49">
        <v>0</v>
      </c>
      <c r="AN68" s="47"/>
      <c r="AO68" s="50" t="s">
        <v>59</v>
      </c>
      <c r="AP68" s="48" t="s">
        <v>117</v>
      </c>
      <c r="AQ68" s="49">
        <v>0</v>
      </c>
      <c r="AR68" s="47"/>
      <c r="AS68" s="51" t="s">
        <v>60</v>
      </c>
      <c r="AT68" s="48" t="s">
        <v>117</v>
      </c>
      <c r="AU68" s="49">
        <v>0</v>
      </c>
      <c r="AV68" s="47"/>
      <c r="AW68" s="50" t="s">
        <v>59</v>
      </c>
      <c r="AX68" s="48" t="s">
        <v>117</v>
      </c>
      <c r="AY68" s="49">
        <v>0</v>
      </c>
      <c r="AZ68" s="47"/>
      <c r="BA68" s="51" t="s">
        <v>60</v>
      </c>
      <c r="BB68" s="48" t="s">
        <v>117</v>
      </c>
      <c r="BC68" s="49">
        <v>0</v>
      </c>
    </row>
  </sheetData>
  <mergeCells count="14">
    <mergeCell ref="AO1:AQ1"/>
    <mergeCell ref="AS1:AU1"/>
    <mergeCell ref="AW1:AY1"/>
    <mergeCell ref="BA1:BC1"/>
    <mergeCell ref="U1:W1"/>
    <mergeCell ref="Y1:AA1"/>
    <mergeCell ref="AC1:AE1"/>
    <mergeCell ref="AG1:AI1"/>
    <mergeCell ref="AK1:AM1"/>
    <mergeCell ref="A1:C1"/>
    <mergeCell ref="E1:G1"/>
    <mergeCell ref="I1:K1"/>
    <mergeCell ref="M1:O1"/>
    <mergeCell ref="Q1:S1"/>
  </mergeCells>
  <pageMargins left="0.7" right="0.7" top="0.78740157499999996" bottom="0.78740157499999996" header="0.3" footer="0.3"/>
  <pageSetup paperSize="9" orientation="portrait" r:id="rId1"/>
  <headerFooter>
    <oddFooter>&amp;R&amp;1#&amp;"Calibri"&amp;22&amp;KFF8939RESTRICTED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Manual</vt:lpstr>
      <vt:lpstr>FX Simulation by Quarter '22</vt:lpstr>
      <vt:lpstr>FX Simulation by Quarter '21</vt:lpstr>
      <vt:lpstr>Full-Year FX Sensitivities</vt:lpstr>
      <vt:lpstr>Sensitivity Impact 2021</vt:lpstr>
      <vt:lpstr>Sensitivity Impact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FX Simulation Bayer AG Q1 2022</dc:title>
  <dc:creator>Investor Relations Bayer AG</dc:creator>
  <cp:lastModifiedBy>Tobias Feld</cp:lastModifiedBy>
  <dcterms:created xsi:type="dcterms:W3CDTF">2021-07-05T08:51:45Z</dcterms:created>
  <dcterms:modified xsi:type="dcterms:W3CDTF">2022-07-18T19:13:52Z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c76c141-ac86-40e5-abf2-c6f60e474cee_Enabled">
    <vt:lpwstr>true</vt:lpwstr>
  </property>
  <property fmtid="{D5CDD505-2E9C-101B-9397-08002B2CF9AE}" pid="3" name="MSIP_Label_2c76c141-ac86-40e5-abf2-c6f60e474cee_SetDate">
    <vt:lpwstr>2022-07-18T19:13:18Z</vt:lpwstr>
  </property>
  <property fmtid="{D5CDD505-2E9C-101B-9397-08002B2CF9AE}" pid="4" name="MSIP_Label_2c76c141-ac86-40e5-abf2-c6f60e474cee_Method">
    <vt:lpwstr>Standard</vt:lpwstr>
  </property>
  <property fmtid="{D5CDD505-2E9C-101B-9397-08002B2CF9AE}" pid="5" name="MSIP_Label_2c76c141-ac86-40e5-abf2-c6f60e474cee_Name">
    <vt:lpwstr>2c76c141-ac86-40e5-abf2-c6f60e474cee</vt:lpwstr>
  </property>
  <property fmtid="{D5CDD505-2E9C-101B-9397-08002B2CF9AE}" pid="6" name="MSIP_Label_2c76c141-ac86-40e5-abf2-c6f60e474cee_SiteId">
    <vt:lpwstr>fcb2b37b-5da0-466b-9b83-0014b67a7c78</vt:lpwstr>
  </property>
  <property fmtid="{D5CDD505-2E9C-101B-9397-08002B2CF9AE}" pid="7" name="MSIP_Label_2c76c141-ac86-40e5-abf2-c6f60e474cee_ActionId">
    <vt:lpwstr>5cc90f6a-a719-469a-a28c-b9ea3fc7ad79</vt:lpwstr>
  </property>
  <property fmtid="{D5CDD505-2E9C-101B-9397-08002B2CF9AE}" pid="8" name="MSIP_Label_2c76c141-ac86-40e5-abf2-c6f60e474cee_ContentBits">
    <vt:lpwstr>2</vt:lpwstr>
  </property>
</Properties>
</file>